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3 05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ГР'!$K$123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DX45" i="1"/>
  <c r="EK45" i="1" s="1"/>
  <c r="EX45" i="1"/>
  <c r="DX46" i="1"/>
  <c r="EK46" i="1" s="1"/>
  <c r="EX46" i="1"/>
  <c r="DX47" i="1"/>
  <c r="EK47" i="1"/>
  <c r="EX47" i="1"/>
  <c r="DX48" i="1"/>
  <c r="EK48" i="1" s="1"/>
  <c r="DX49" i="1"/>
  <c r="EK49" i="1" s="1"/>
  <c r="EX49" i="1"/>
  <c r="DX50" i="1"/>
  <c r="EK50" i="1" s="1"/>
  <c r="EX50" i="1"/>
  <c r="DX51" i="1"/>
  <c r="EK51" i="1"/>
  <c r="EX51" i="1"/>
  <c r="DX52" i="1"/>
  <c r="EK52" i="1" s="1"/>
  <c r="DX53" i="1"/>
  <c r="EK53" i="1" s="1"/>
  <c r="EX53" i="1"/>
  <c r="DX54" i="1"/>
  <c r="EK54" i="1" s="1"/>
  <c r="EX54" i="1"/>
  <c r="DX55" i="1"/>
  <c r="EK55" i="1"/>
  <c r="EX55" i="1"/>
  <c r="DX56" i="1"/>
  <c r="EK56" i="1" s="1"/>
  <c r="DX57" i="1"/>
  <c r="EK57" i="1" s="1"/>
  <c r="EX57" i="1"/>
  <c r="DX58" i="1"/>
  <c r="EK58" i="1" s="1"/>
  <c r="EX58" i="1"/>
  <c r="DX59" i="1"/>
  <c r="EK59" i="1"/>
  <c r="EX59" i="1"/>
  <c r="DX60" i="1"/>
  <c r="EK60" i="1" s="1"/>
  <c r="DX61" i="1"/>
  <c r="EK61" i="1" s="1"/>
  <c r="EX61" i="1"/>
  <c r="DX62" i="1"/>
  <c r="EK62" i="1" s="1"/>
  <c r="EX62" i="1"/>
  <c r="DX63" i="1"/>
  <c r="EK63" i="1"/>
  <c r="EX63" i="1"/>
  <c r="DX64" i="1"/>
  <c r="EK64" i="1" s="1"/>
  <c r="DX65" i="1"/>
  <c r="EK65" i="1" s="1"/>
  <c r="EX65" i="1"/>
  <c r="DX66" i="1"/>
  <c r="EK66" i="1" s="1"/>
  <c r="EX66" i="1"/>
  <c r="DX67" i="1"/>
  <c r="EK67" i="1"/>
  <c r="EX67" i="1"/>
  <c r="DX68" i="1"/>
  <c r="EK68" i="1" s="1"/>
  <c r="DX69" i="1"/>
  <c r="EK69" i="1" s="1"/>
  <c r="EX69" i="1"/>
  <c r="DX70" i="1"/>
  <c r="EK70" i="1" s="1"/>
  <c r="EX70" i="1"/>
  <c r="DX71" i="1"/>
  <c r="EK71" i="1"/>
  <c r="EX71" i="1"/>
  <c r="DX72" i="1"/>
  <c r="EK72" i="1" s="1"/>
  <c r="DX73" i="1"/>
  <c r="EK73" i="1" s="1"/>
  <c r="EX73" i="1"/>
  <c r="DX74" i="1"/>
  <c r="EK74" i="1" s="1"/>
  <c r="EX74" i="1"/>
  <c r="DX75" i="1"/>
  <c r="EK75" i="1"/>
  <c r="EX75" i="1"/>
  <c r="DX76" i="1"/>
  <c r="EK76" i="1" s="1"/>
  <c r="DX77" i="1"/>
  <c r="EK77" i="1" s="1"/>
  <c r="EX77" i="1"/>
  <c r="DX78" i="1"/>
  <c r="EK78" i="1" s="1"/>
  <c r="EX78" i="1"/>
  <c r="DX79" i="1"/>
  <c r="EK79" i="1"/>
  <c r="EX79" i="1"/>
  <c r="DX80" i="1"/>
  <c r="EK80" i="1" s="1"/>
  <c r="DX81" i="1"/>
  <c r="EK81" i="1" s="1"/>
  <c r="EX81" i="1"/>
  <c r="DX82" i="1"/>
  <c r="EK82" i="1" s="1"/>
  <c r="EX82" i="1"/>
  <c r="DX83" i="1"/>
  <c r="EK83" i="1"/>
  <c r="EX83" i="1"/>
  <c r="DX84" i="1"/>
  <c r="EK84" i="1" s="1"/>
  <c r="DX85" i="1"/>
  <c r="EK85" i="1" s="1"/>
  <c r="EX85" i="1"/>
  <c r="DX86" i="1"/>
  <c r="EK86" i="1" s="1"/>
  <c r="EX86" i="1"/>
  <c r="DX87" i="1"/>
  <c r="EK87" i="1"/>
  <c r="EX87" i="1"/>
  <c r="DX88" i="1"/>
  <c r="EE100" i="1"/>
  <c r="ET100" i="1"/>
  <c r="EE101" i="1"/>
  <c r="ET101" i="1"/>
  <c r="EE102" i="1"/>
  <c r="ET102" i="1"/>
  <c r="EE103" i="1"/>
  <c r="ET103" i="1"/>
  <c r="EE104" i="1"/>
  <c r="ET104" i="1"/>
  <c r="EE105" i="1"/>
  <c r="ET105" i="1"/>
  <c r="EE106" i="1"/>
  <c r="EE107" i="1"/>
  <c r="EE108" i="1"/>
  <c r="EE109" i="1"/>
  <c r="EE110" i="1"/>
  <c r="EE111" i="1"/>
  <c r="EE112" i="1"/>
  <c r="EE113" i="1"/>
  <c r="EE114" i="1"/>
  <c r="EX84" i="1" l="1"/>
  <c r="EX80" i="1"/>
  <c r="EX76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<sst xmlns="http://schemas.openxmlformats.org/spreadsheetml/2006/main" count="196" uniqueCount="155">
  <si>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</si>
  <si>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</si>
  <si>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</si>
  <si>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</si>
  <si>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</si>
  <si>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</si>
  <si>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</si>
  <si>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</si>
  <si>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</si>
  <si>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</si>
  <si>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</si>
  <si>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</si>
  <si>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</si>
  <si>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</si>
  <si>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</si>
  <si>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</si>
  <si>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01.06.2023 г.</t>
  </si>
  <si>
    <t>07.06.2023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</si>
  <si>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</si>
  <si>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</si>
  <si>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</si>
  <si>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</si>
  <si>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</si>
  <si>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</si>
  <si>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</si>
  <si>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</si>
  <si>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</si>
  <si>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</si>
  <si>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</si>
  <si>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</si>
  <si>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</si>
  <si>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</si>
  <si>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</si>
  <si>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</si>
  <si>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</si>
  <si>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</si>
  <si>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</si>
  <si>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</si>
  <si>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</si>
  <si>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</si>
  <si>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</si>
  <si>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</si>
  <si>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</si>
  <si>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</si>
  <si>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</si>
  <si>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</si>
  <si>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Средства самообложения граждан, зачисляемые в бюджеты сельских поселений</t>
  </si>
  <si>
    <t>29211714030100000150155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</si>
  <si>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</si>
  <si>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</si>
  <si>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</si>
  <si>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</si>
  <si>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</si>
  <si>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</si>
  <si>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</si>
  <si>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</si>
  <si>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</si>
  <si>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</si>
  <si>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</si>
  <si>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</si>
  <si>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</si>
  <si>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</si>
  <si>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</si>
  <si>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</si>
  <si>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10201029900002030121211</t>
  </si>
  <si>
    <t>Начисления на выплаты по оплате труда</t>
  </si>
  <si>
    <t>10201029900002030129213</t>
  </si>
  <si>
    <t>Работы, услуги по содержанию имущества</t>
  </si>
  <si>
    <t>10201046710010990244225</t>
  </si>
  <si>
    <t>10201049900002040121211</t>
  </si>
  <si>
    <t>10201049900002040129213</t>
  </si>
  <si>
    <t>Услуги связи</t>
  </si>
  <si>
    <t>10201049900002040244221</t>
  </si>
  <si>
    <t>Коммунальные услуги</t>
  </si>
  <si>
    <t>10201049900002040244223</t>
  </si>
  <si>
    <t>10201049900002040244225</t>
  </si>
  <si>
    <t>Прочие работы, услуги</t>
  </si>
  <si>
    <t>10201049900002040244226</t>
  </si>
  <si>
    <t>Страхование</t>
  </si>
  <si>
    <t>10201049900002040244227</t>
  </si>
  <si>
    <t>Увеличение стоимости горюче-смазочных материалов</t>
  </si>
  <si>
    <t>10201049900002040244343</t>
  </si>
  <si>
    <t>10201049900002040247223</t>
  </si>
  <si>
    <t>Налоги, пошлины и сборы</t>
  </si>
  <si>
    <t>10201049900002040852291</t>
  </si>
  <si>
    <t>Расходы</t>
  </si>
  <si>
    <t>10201119900007411870200</t>
  </si>
  <si>
    <t>10201139900002950851291</t>
  </si>
  <si>
    <t>10201139900092410244227</t>
  </si>
  <si>
    <t>10201139900097080244226</t>
  </si>
  <si>
    <t>10202039900051180121211</t>
  </si>
  <si>
    <t>Социальные пособия и компенсации персоналу в денежной форме</t>
  </si>
  <si>
    <t>10202039900051180121266</t>
  </si>
  <si>
    <t>10202039900051180129213</t>
  </si>
  <si>
    <t>Увеличение стоимости прочих оборотных запасов (материалов)</t>
  </si>
  <si>
    <t>10202039900051180244346</t>
  </si>
  <si>
    <t>10204127900003150244225</t>
  </si>
  <si>
    <t>10205029900075050244225</t>
  </si>
  <si>
    <t>10205039900078010244226</t>
  </si>
  <si>
    <t>10205039900078010244346</t>
  </si>
  <si>
    <t>10205039900078010247223</t>
  </si>
  <si>
    <t>10205039900078040244223</t>
  </si>
  <si>
    <t>10205039900078040244225</t>
  </si>
  <si>
    <t>Увеличение стоимости строительных материалов</t>
  </si>
  <si>
    <t>10205039900078040244344</t>
  </si>
  <si>
    <t>10205039900078050244225</t>
  </si>
  <si>
    <t>10205039900078050244226</t>
  </si>
  <si>
    <t>Увеличение стоимости основных средств</t>
  </si>
  <si>
    <t>10205039900078050244310</t>
  </si>
  <si>
    <t>10205039900078050244346</t>
  </si>
  <si>
    <t>10207078830121450244226</t>
  </si>
  <si>
    <t>10208010840144091244226</t>
  </si>
  <si>
    <t>Увеличение стоимости прочих материальных запасов однократного применения</t>
  </si>
  <si>
    <t>10208010840144091244349</t>
  </si>
  <si>
    <t>10208010840144091851291</t>
  </si>
  <si>
    <t>Перечисления другим бюджетам бюджетной системы Российской Федерации</t>
  </si>
  <si>
    <t>10208019900025600540251</t>
  </si>
  <si>
    <t>10211028610112870244226</t>
  </si>
  <si>
    <t>10214039900020860521251</t>
  </si>
  <si>
    <t>10214039900025800521251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</si>
  <si>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</si>
  <si>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</si>
  <si>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</si>
  <si>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</si>
  <si>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</si>
  <si>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</si>
  <si>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</si>
  <si>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</si>
  <si>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</si>
  <si>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</si>
  <si>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</si>
  <si>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</si>
  <si>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</si>
  <si>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</si>
  <si>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</si>
  <si>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</si>
  <si>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</si>
  <si>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</si>
  <si>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</si>
  <si>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</si>
  <si>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</si>
  <si>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</si>
  <si>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</si>
  <si>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</si>
  <si>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</si>
  <si>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</si>
  <si>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</si>
  <si>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</si>
  <si>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</si>
  <si>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</si>
  <si>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</si>
  <si>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</si>
  <si>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</si>
  <si>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 xml:space="preserve">Исполнительный комитет Алькеевского сельского поселения Азнакаевского муниципального района РТ 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</si>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</sst>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4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1"/>
      <c r="ES4" s="1"/>
      <c r="ET4" s="69" t="s">
        <v>4</v>
      </c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8" t="s">
        <v>6</v>
      </c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99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2" t="s">
        <v>16</v>
      </c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2" t="s">
        <v>17</v>
      </c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100"/>
    </row>
    <row r="7" spans="1:166" ht="15" customHeight="1" x14ac:dyDescent="0.2">
      <c r="A7" s="104" t="s">
        <v>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7" t="s">
        <v>153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4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106"/>
    </row>
    <row r="8" spans="1:166" ht="15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2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7"/>
    </row>
    <row r="9" spans="1:166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2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0" t="s">
        <v>154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2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100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2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100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1">
        <v>383</v>
      </c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9" t="s">
        <v>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4"/>
      <c r="AN16" s="78" t="s">
        <v>20</v>
      </c>
      <c r="AO16" s="79"/>
      <c r="AP16" s="79"/>
      <c r="AQ16" s="79"/>
      <c r="AR16" s="79"/>
      <c r="AS16" s="84"/>
      <c r="AT16" s="78" t="s">
        <v>21</v>
      </c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4"/>
      <c r="BJ16" s="78" t="s">
        <v>22</v>
      </c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84"/>
      <c r="CF16" s="75" t="s">
        <v>23</v>
      </c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7"/>
      <c r="ET16" s="78" t="s">
        <v>24</v>
      </c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80"/>
    </row>
    <row r="17" spans="1:166" ht="57.75" customHeight="1" x14ac:dyDescent="0.2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/>
      <c r="AN17" s="81"/>
      <c r="AO17" s="82"/>
      <c r="AP17" s="82"/>
      <c r="AQ17" s="82"/>
      <c r="AR17" s="82"/>
      <c r="AS17" s="85"/>
      <c r="AT17" s="81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5"/>
      <c r="BJ17" s="81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5"/>
      <c r="CF17" s="76" t="s">
        <v>25</v>
      </c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7"/>
      <c r="CW17" s="75" t="s">
        <v>26</v>
      </c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7"/>
      <c r="DN17" s="75" t="s">
        <v>27</v>
      </c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7"/>
      <c r="EE17" s="75" t="s">
        <v>28</v>
      </c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7"/>
      <c r="ET17" s="81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3"/>
    </row>
    <row r="18" spans="1:166" ht="12" customHeight="1" x14ac:dyDescent="0.2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69">
        <v>2</v>
      </c>
      <c r="AO18" s="70"/>
      <c r="AP18" s="70"/>
      <c r="AQ18" s="70"/>
      <c r="AR18" s="70"/>
      <c r="AS18" s="71"/>
      <c r="AT18" s="69">
        <v>3</v>
      </c>
      <c r="AU18" s="70"/>
      <c r="AV18" s="70"/>
      <c r="AW18" s="70"/>
      <c r="AX18" s="70"/>
      <c r="AY18" s="70"/>
      <c r="AZ18" s="70"/>
      <c r="BA18" s="70"/>
      <c r="BB18" s="70"/>
      <c r="BC18" s="58"/>
      <c r="BD18" s="58"/>
      <c r="BE18" s="58"/>
      <c r="BF18" s="58"/>
      <c r="BG18" s="58"/>
      <c r="BH18" s="58"/>
      <c r="BI18" s="74"/>
      <c r="BJ18" s="69">
        <v>4</v>
      </c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1"/>
      <c r="CF18" s="69">
        <v>5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1"/>
      <c r="CW18" s="69">
        <v>6</v>
      </c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1"/>
      <c r="DN18" s="69">
        <v>7</v>
      </c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1"/>
      <c r="EE18" s="69">
        <v>8</v>
      </c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1"/>
      <c r="ET18" s="57">
        <v>9</v>
      </c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9"/>
    </row>
    <row r="19" spans="1:166" ht="15" customHeight="1" x14ac:dyDescent="0.2">
      <c r="A19" s="92" t="s">
        <v>29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62" t="s">
        <v>30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5"/>
      <c r="BE19" s="65"/>
      <c r="BF19" s="65"/>
      <c r="BG19" s="65"/>
      <c r="BH19" s="65"/>
      <c r="BI19" s="66"/>
      <c r="BJ19" s="67">
        <v>7070333.5099999998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3441951.87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30" si="0">CF19+CW19+DN19</f>
        <v>3441951.87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30" si="1">BJ19-EE19</f>
        <v>3628381.6399999997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">
      <c r="A20" s="30" t="s">
        <v>31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1"/>
      <c r="BD20" s="33"/>
      <c r="BE20" s="33"/>
      <c r="BF20" s="33"/>
      <c r="BG20" s="33"/>
      <c r="BH20" s="33"/>
      <c r="BI20" s="34"/>
      <c r="BJ20" s="27">
        <v>7070333.5099999998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>
        <v>3441951.87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4">
        <f t="shared" si="0"/>
        <v>3441951.87</v>
      </c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6"/>
      <c r="ET20" s="27">
        <f t="shared" si="1"/>
        <v>3628381.6399999997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8"/>
    </row>
    <row r="21" spans="1:166" ht="121.5" customHeight="1" x14ac:dyDescent="0.2">
      <c r="A21" s="94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39"/>
      <c r="AO21" s="40"/>
      <c r="AP21" s="40"/>
      <c r="AQ21" s="40"/>
      <c r="AR21" s="40"/>
      <c r="AS21" s="40"/>
      <c r="AT21" s="40" t="s">
        <v>33</v>
      </c>
      <c r="AU21" s="40"/>
      <c r="AV21" s="40"/>
      <c r="AW21" s="40"/>
      <c r="AX21" s="40"/>
      <c r="AY21" s="40"/>
      <c r="AZ21" s="40"/>
      <c r="BA21" s="40"/>
      <c r="BB21" s="40"/>
      <c r="BC21" s="41"/>
      <c r="BD21" s="33"/>
      <c r="BE21" s="33"/>
      <c r="BF21" s="33"/>
      <c r="BG21" s="33"/>
      <c r="BH21" s="33"/>
      <c r="BI21" s="34"/>
      <c r="BJ21" s="27">
        <v>174000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>
        <v>109148.99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4">
        <f t="shared" si="0"/>
        <v>109148.99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6"/>
      <c r="ET21" s="27">
        <f t="shared" si="1"/>
        <v>64851.009999999995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8"/>
    </row>
    <row r="22" spans="1:166" ht="48.6" customHeight="1" x14ac:dyDescent="0.2">
      <c r="A22" s="90" t="s">
        <v>34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39"/>
      <c r="AO22" s="40"/>
      <c r="AP22" s="40"/>
      <c r="AQ22" s="40"/>
      <c r="AR22" s="40"/>
      <c r="AS22" s="40"/>
      <c r="AT22" s="40" t="s">
        <v>35</v>
      </c>
      <c r="AU22" s="40"/>
      <c r="AV22" s="40"/>
      <c r="AW22" s="40"/>
      <c r="AX22" s="40"/>
      <c r="AY22" s="40"/>
      <c r="AZ22" s="40"/>
      <c r="BA22" s="40"/>
      <c r="BB22" s="40"/>
      <c r="BC22" s="41"/>
      <c r="BD22" s="33"/>
      <c r="BE22" s="33"/>
      <c r="BF22" s="33"/>
      <c r="BG22" s="33"/>
      <c r="BH22" s="33"/>
      <c r="BI22" s="34"/>
      <c r="BJ22" s="27">
        <v>62000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>
        <v>88930.7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4">
        <f t="shared" si="0"/>
        <v>88930.7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6"/>
      <c r="ET22" s="27">
        <f t="shared" si="1"/>
        <v>-26930.699999999997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8"/>
    </row>
    <row r="23" spans="1:166" ht="97.15" customHeight="1" x14ac:dyDescent="0.2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39"/>
      <c r="AO23" s="40"/>
      <c r="AP23" s="40"/>
      <c r="AQ23" s="40"/>
      <c r="AR23" s="40"/>
      <c r="AS23" s="40"/>
      <c r="AT23" s="40" t="s">
        <v>37</v>
      </c>
      <c r="AU23" s="40"/>
      <c r="AV23" s="40"/>
      <c r="AW23" s="40"/>
      <c r="AX23" s="40"/>
      <c r="AY23" s="40"/>
      <c r="AZ23" s="40"/>
      <c r="BA23" s="40"/>
      <c r="BB23" s="40"/>
      <c r="BC23" s="41"/>
      <c r="BD23" s="33"/>
      <c r="BE23" s="33"/>
      <c r="BF23" s="33"/>
      <c r="BG23" s="33"/>
      <c r="BH23" s="33"/>
      <c r="BI23" s="34"/>
      <c r="BJ23" s="27">
        <v>120000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>
        <v>-4623.5600000000004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4">
        <f t="shared" si="0"/>
        <v>-4623.5600000000004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6"/>
      <c r="ET23" s="27">
        <f t="shared" si="1"/>
        <v>124623.56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8"/>
    </row>
    <row r="24" spans="1:166" ht="85.15" customHeight="1" x14ac:dyDescent="0.2">
      <c r="A24" s="90" t="s">
        <v>38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39"/>
      <c r="AO24" s="40"/>
      <c r="AP24" s="40"/>
      <c r="AQ24" s="40"/>
      <c r="AR24" s="40"/>
      <c r="AS24" s="40"/>
      <c r="AT24" s="40" t="s">
        <v>39</v>
      </c>
      <c r="AU24" s="40"/>
      <c r="AV24" s="40"/>
      <c r="AW24" s="40"/>
      <c r="AX24" s="40"/>
      <c r="AY24" s="40"/>
      <c r="AZ24" s="40"/>
      <c r="BA24" s="40"/>
      <c r="BB24" s="40"/>
      <c r="BC24" s="41"/>
      <c r="BD24" s="33"/>
      <c r="BE24" s="33"/>
      <c r="BF24" s="33"/>
      <c r="BG24" s="33"/>
      <c r="BH24" s="33"/>
      <c r="BI24" s="34"/>
      <c r="BJ24" s="27">
        <v>5172000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>
        <v>2620584.39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4">
        <f t="shared" si="0"/>
        <v>2620584.39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6"/>
      <c r="ET24" s="27">
        <f t="shared" si="1"/>
        <v>2551415.61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8"/>
    </row>
    <row r="25" spans="1:166" ht="85.15" customHeight="1" x14ac:dyDescent="0.2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39"/>
      <c r="AO25" s="40"/>
      <c r="AP25" s="40"/>
      <c r="AQ25" s="40"/>
      <c r="AR25" s="40"/>
      <c r="AS25" s="40"/>
      <c r="AT25" s="40" t="s">
        <v>41</v>
      </c>
      <c r="AU25" s="40"/>
      <c r="AV25" s="40"/>
      <c r="AW25" s="40"/>
      <c r="AX25" s="40"/>
      <c r="AY25" s="40"/>
      <c r="AZ25" s="40"/>
      <c r="BA25" s="40"/>
      <c r="BB25" s="40"/>
      <c r="BC25" s="41"/>
      <c r="BD25" s="33"/>
      <c r="BE25" s="33"/>
      <c r="BF25" s="33"/>
      <c r="BG25" s="33"/>
      <c r="BH25" s="33"/>
      <c r="BI25" s="34"/>
      <c r="BJ25" s="27">
        <v>240000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>
        <v>-4926.9799999999996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4">
        <f t="shared" si="0"/>
        <v>-4926.9799999999996</v>
      </c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6"/>
      <c r="ET25" s="27">
        <f t="shared" si="1"/>
        <v>244926.98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8"/>
    </row>
    <row r="26" spans="1:166" ht="85.15" customHeight="1" x14ac:dyDescent="0.2">
      <c r="A26" s="90" t="s">
        <v>42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39"/>
      <c r="AO26" s="40"/>
      <c r="AP26" s="40"/>
      <c r="AQ26" s="40"/>
      <c r="AR26" s="40"/>
      <c r="AS26" s="40"/>
      <c r="AT26" s="40" t="s">
        <v>43</v>
      </c>
      <c r="AU26" s="40"/>
      <c r="AV26" s="40"/>
      <c r="AW26" s="40"/>
      <c r="AX26" s="40"/>
      <c r="AY26" s="40"/>
      <c r="AZ26" s="40"/>
      <c r="BA26" s="40"/>
      <c r="BB26" s="40"/>
      <c r="BC26" s="41"/>
      <c r="BD26" s="33"/>
      <c r="BE26" s="33"/>
      <c r="BF26" s="33"/>
      <c r="BG26" s="33"/>
      <c r="BH26" s="33"/>
      <c r="BI26" s="34"/>
      <c r="BJ26" s="27">
        <v>1000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>
        <v>1000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4">
        <f t="shared" si="0"/>
        <v>1000</v>
      </c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6"/>
      <c r="ET26" s="27">
        <f t="shared" si="1"/>
        <v>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8"/>
    </row>
    <row r="27" spans="1:166" ht="24.2" customHeight="1" x14ac:dyDescent="0.2">
      <c r="A27" s="90" t="s">
        <v>44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39"/>
      <c r="AO27" s="40"/>
      <c r="AP27" s="40"/>
      <c r="AQ27" s="40"/>
      <c r="AR27" s="40"/>
      <c r="AS27" s="40"/>
      <c r="AT27" s="40" t="s">
        <v>45</v>
      </c>
      <c r="AU27" s="40"/>
      <c r="AV27" s="40"/>
      <c r="AW27" s="40"/>
      <c r="AX27" s="40"/>
      <c r="AY27" s="40"/>
      <c r="AZ27" s="40"/>
      <c r="BA27" s="40"/>
      <c r="BB27" s="40"/>
      <c r="BC27" s="41"/>
      <c r="BD27" s="33"/>
      <c r="BE27" s="33"/>
      <c r="BF27" s="33"/>
      <c r="BG27" s="33"/>
      <c r="BH27" s="33"/>
      <c r="BI27" s="34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>
        <v>519.72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4">
        <f t="shared" si="0"/>
        <v>519.72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6"/>
      <c r="ET27" s="27">
        <f t="shared" si="1"/>
        <v>-519.72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8"/>
    </row>
    <row r="28" spans="1:166" ht="36.4" customHeight="1" x14ac:dyDescent="0.2">
      <c r="A28" s="90" t="s">
        <v>46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39"/>
      <c r="AO28" s="40"/>
      <c r="AP28" s="40"/>
      <c r="AQ28" s="40"/>
      <c r="AR28" s="40"/>
      <c r="AS28" s="40"/>
      <c r="AT28" s="40" t="s">
        <v>47</v>
      </c>
      <c r="AU28" s="40"/>
      <c r="AV28" s="40"/>
      <c r="AW28" s="40"/>
      <c r="AX28" s="40"/>
      <c r="AY28" s="40"/>
      <c r="AZ28" s="40"/>
      <c r="BA28" s="40"/>
      <c r="BB28" s="40"/>
      <c r="BC28" s="41"/>
      <c r="BD28" s="33"/>
      <c r="BE28" s="33"/>
      <c r="BF28" s="33"/>
      <c r="BG28" s="33"/>
      <c r="BH28" s="33"/>
      <c r="BI28" s="34"/>
      <c r="BJ28" s="27">
        <v>167000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>
        <v>167000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4">
        <f t="shared" si="0"/>
        <v>167000</v>
      </c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6"/>
      <c r="ET28" s="27">
        <f t="shared" si="1"/>
        <v>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60.75" customHeight="1" x14ac:dyDescent="0.2">
      <c r="A29" s="90" t="s">
        <v>48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39"/>
      <c r="AO29" s="40"/>
      <c r="AP29" s="40"/>
      <c r="AQ29" s="40"/>
      <c r="AR29" s="40"/>
      <c r="AS29" s="40"/>
      <c r="AT29" s="40" t="s">
        <v>49</v>
      </c>
      <c r="AU29" s="40"/>
      <c r="AV29" s="40"/>
      <c r="AW29" s="40"/>
      <c r="AX29" s="40"/>
      <c r="AY29" s="40"/>
      <c r="AZ29" s="40"/>
      <c r="BA29" s="40"/>
      <c r="BB29" s="40"/>
      <c r="BC29" s="41"/>
      <c r="BD29" s="33"/>
      <c r="BE29" s="33"/>
      <c r="BF29" s="33"/>
      <c r="BG29" s="33"/>
      <c r="BH29" s="33"/>
      <c r="BI29" s="34"/>
      <c r="BJ29" s="27">
        <v>126420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>
        <v>63210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4">
        <f t="shared" si="0"/>
        <v>63210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6"/>
      <c r="ET29" s="27">
        <f t="shared" si="1"/>
        <v>63210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8"/>
    </row>
    <row r="30" spans="1:166" ht="36.4" customHeight="1" x14ac:dyDescent="0.2">
      <c r="A30" s="90" t="s">
        <v>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39"/>
      <c r="AO30" s="40"/>
      <c r="AP30" s="40"/>
      <c r="AQ30" s="40"/>
      <c r="AR30" s="40"/>
      <c r="AS30" s="40"/>
      <c r="AT30" s="40" t="s">
        <v>51</v>
      </c>
      <c r="AU30" s="40"/>
      <c r="AV30" s="40"/>
      <c r="AW30" s="40"/>
      <c r="AX30" s="40"/>
      <c r="AY30" s="40"/>
      <c r="AZ30" s="40"/>
      <c r="BA30" s="40"/>
      <c r="BB30" s="40"/>
      <c r="BC30" s="41"/>
      <c r="BD30" s="33"/>
      <c r="BE30" s="33"/>
      <c r="BF30" s="33"/>
      <c r="BG30" s="33"/>
      <c r="BH30" s="33"/>
      <c r="BI30" s="34"/>
      <c r="BJ30" s="27">
        <v>1007913.51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>
        <v>401108.61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4">
        <f t="shared" si="0"/>
        <v>401108.61</v>
      </c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6"/>
      <c r="ET30" s="27">
        <f t="shared" si="1"/>
        <v>606804.9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8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52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53</v>
      </c>
    </row>
    <row r="41" spans="1:166" ht="12.75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</row>
    <row r="42" spans="1:166" ht="24" customHeight="1" x14ac:dyDescent="0.2">
      <c r="A42" s="79" t="s">
        <v>19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4"/>
      <c r="AK42" s="78" t="s">
        <v>20</v>
      </c>
      <c r="AL42" s="79"/>
      <c r="AM42" s="79"/>
      <c r="AN42" s="79"/>
      <c r="AO42" s="79"/>
      <c r="AP42" s="84"/>
      <c r="AQ42" s="78" t="s">
        <v>54</v>
      </c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84"/>
      <c r="BC42" s="78" t="s">
        <v>55</v>
      </c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84"/>
      <c r="BU42" s="78" t="s">
        <v>56</v>
      </c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84"/>
      <c r="CH42" s="75" t="s">
        <v>23</v>
      </c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7"/>
      <c r="EK42" s="75" t="s">
        <v>57</v>
      </c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93"/>
    </row>
    <row r="43" spans="1:166" ht="78.7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5"/>
      <c r="AK43" s="81"/>
      <c r="AL43" s="82"/>
      <c r="AM43" s="82"/>
      <c r="AN43" s="82"/>
      <c r="AO43" s="82"/>
      <c r="AP43" s="85"/>
      <c r="AQ43" s="81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5"/>
      <c r="BC43" s="81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5"/>
      <c r="BU43" s="81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5"/>
      <c r="CH43" s="76" t="s">
        <v>58</v>
      </c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7"/>
      <c r="CX43" s="75" t="s">
        <v>26</v>
      </c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7"/>
      <c r="DK43" s="75" t="s">
        <v>27</v>
      </c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7"/>
      <c r="DX43" s="75" t="s">
        <v>28</v>
      </c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7"/>
      <c r="EK43" s="81" t="s">
        <v>59</v>
      </c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5"/>
      <c r="EX43" s="75" t="s">
        <v>60</v>
      </c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93"/>
    </row>
    <row r="44" spans="1:166" ht="14.25" customHeight="1" x14ac:dyDescent="0.2">
      <c r="A44" s="72">
        <v>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3"/>
      <c r="AK44" s="69">
        <v>2</v>
      </c>
      <c r="AL44" s="70"/>
      <c r="AM44" s="70"/>
      <c r="AN44" s="70"/>
      <c r="AO44" s="70"/>
      <c r="AP44" s="71"/>
      <c r="AQ44" s="69">
        <v>3</v>
      </c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1"/>
      <c r="BC44" s="69">
        <v>4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1"/>
      <c r="BU44" s="69">
        <v>5</v>
      </c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  <c r="CH44" s="69">
        <v>6</v>
      </c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1"/>
      <c r="CX44" s="69">
        <v>7</v>
      </c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1"/>
      <c r="DK44" s="69">
        <v>8</v>
      </c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1"/>
      <c r="DX44" s="69">
        <v>9</v>
      </c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1"/>
      <c r="EK44" s="69">
        <v>10</v>
      </c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57">
        <v>11</v>
      </c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9"/>
    </row>
    <row r="45" spans="1:166" ht="15" customHeight="1" x14ac:dyDescent="0.2">
      <c r="A45" s="92" t="s">
        <v>61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62" t="s">
        <v>62</v>
      </c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7">
        <v>7114333.5099999998</v>
      </c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>
        <v>7114333.5099999998</v>
      </c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>
        <v>2695703.18</v>
      </c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>
        <f t="shared" ref="DX45:DX88" si="2">CH45+CX45+DK45</f>
        <v>2695703.18</v>
      </c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>
        <f t="shared" ref="EK45:EK87" si="3">BC45-DX45</f>
        <v>4418630.33</v>
      </c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>
        <f t="shared" ref="EX45:EX87" si="4">BU45-DX45</f>
        <v>4418630.33</v>
      </c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8"/>
    </row>
    <row r="46" spans="1:166" ht="1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9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27">
        <v>7114333.5099999998</v>
      </c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>
        <v>7114333.5099999998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>
        <v>2695703.18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>
        <f t="shared" si="2"/>
        <v>2695703.18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>
        <f t="shared" si="3"/>
        <v>4418630.33</v>
      </c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>
        <f t="shared" si="4"/>
        <v>4418630.33</v>
      </c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8"/>
    </row>
    <row r="47" spans="1:166" ht="12.75" x14ac:dyDescent="0.2">
      <c r="A47" s="90" t="s">
        <v>63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39"/>
      <c r="AL47" s="40"/>
      <c r="AM47" s="40"/>
      <c r="AN47" s="40"/>
      <c r="AO47" s="40"/>
      <c r="AP47" s="40"/>
      <c r="AQ47" s="40" t="s">
        <v>64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7">
        <v>516238.97</v>
      </c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>
        <v>516238.97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>
        <v>260685.89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>
        <f t="shared" si="2"/>
        <v>260685.89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>
        <f t="shared" si="3"/>
        <v>255553.07999999996</v>
      </c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>
        <f t="shared" si="4"/>
        <v>255553.07999999996</v>
      </c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8"/>
    </row>
    <row r="48" spans="1:166" ht="24.2" customHeight="1" x14ac:dyDescent="0.2">
      <c r="A48" s="90" t="s">
        <v>65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39"/>
      <c r="AL48" s="40"/>
      <c r="AM48" s="40"/>
      <c r="AN48" s="40"/>
      <c r="AO48" s="40"/>
      <c r="AP48" s="40"/>
      <c r="AQ48" s="40" t="s">
        <v>66</v>
      </c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27">
        <v>155904.17000000001</v>
      </c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>
        <v>155904.17000000001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>
        <v>74873.899999999994</v>
      </c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>
        <f t="shared" si="2"/>
        <v>74873.899999999994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>
        <f t="shared" si="3"/>
        <v>81030.270000000019</v>
      </c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>
        <f t="shared" si="4"/>
        <v>81030.270000000019</v>
      </c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8"/>
    </row>
    <row r="49" spans="1:166" ht="24.2" customHeight="1" x14ac:dyDescent="0.2">
      <c r="A49" s="90" t="s">
        <v>67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39"/>
      <c r="AL49" s="40"/>
      <c r="AM49" s="40"/>
      <c r="AN49" s="40"/>
      <c r="AO49" s="40"/>
      <c r="AP49" s="40"/>
      <c r="AQ49" s="40" t="s">
        <v>68</v>
      </c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27">
        <v>12000</v>
      </c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>
        <v>12000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>
        <f t="shared" si="2"/>
        <v>0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>
        <f t="shared" si="3"/>
        <v>12000</v>
      </c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>
        <f t="shared" si="4"/>
        <v>12000</v>
      </c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8"/>
    </row>
    <row r="50" spans="1:166" ht="12.75" x14ac:dyDescent="0.2">
      <c r="A50" s="90" t="s">
        <v>63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39"/>
      <c r="AL50" s="40"/>
      <c r="AM50" s="40"/>
      <c r="AN50" s="40"/>
      <c r="AO50" s="40"/>
      <c r="AP50" s="40"/>
      <c r="AQ50" s="40" t="s">
        <v>69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27">
        <v>391504.58</v>
      </c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>
        <v>391504.58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>
        <v>184950.74</v>
      </c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>
        <f t="shared" si="2"/>
        <v>184950.74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>
        <f t="shared" si="3"/>
        <v>206553.84000000003</v>
      </c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>
        <f t="shared" si="4"/>
        <v>206553.84000000003</v>
      </c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8"/>
    </row>
    <row r="51" spans="1:166" ht="24.2" customHeight="1" x14ac:dyDescent="0.2">
      <c r="A51" s="90" t="s">
        <v>65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39"/>
      <c r="AL51" s="40"/>
      <c r="AM51" s="40"/>
      <c r="AN51" s="40"/>
      <c r="AO51" s="40"/>
      <c r="AP51" s="40"/>
      <c r="AQ51" s="40" t="s">
        <v>70</v>
      </c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27">
        <v>118234.38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>
        <v>118234.38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>
        <v>52758.15</v>
      </c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>
        <f t="shared" si="2"/>
        <v>52758.15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>
        <f t="shared" si="3"/>
        <v>65476.23</v>
      </c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>
        <f t="shared" si="4"/>
        <v>65476.23</v>
      </c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8"/>
    </row>
    <row r="52" spans="1:166" ht="12.75" x14ac:dyDescent="0.2">
      <c r="A52" s="90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39"/>
      <c r="AL52" s="40"/>
      <c r="AM52" s="40"/>
      <c r="AN52" s="40"/>
      <c r="AO52" s="40"/>
      <c r="AP52" s="40"/>
      <c r="AQ52" s="40" t="s">
        <v>72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27">
        <v>16800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>
        <v>16800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>
        <v>8932.7999999999993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>
        <f t="shared" si="2"/>
        <v>8932.7999999999993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>
        <f t="shared" si="3"/>
        <v>7867.2000000000007</v>
      </c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>
        <f t="shared" si="4"/>
        <v>7867.2000000000007</v>
      </c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8"/>
    </row>
    <row r="53" spans="1:166" ht="12.75" x14ac:dyDescent="0.2">
      <c r="A53" s="90" t="s">
        <v>73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39"/>
      <c r="AL53" s="40"/>
      <c r="AM53" s="40"/>
      <c r="AN53" s="40"/>
      <c r="AO53" s="40"/>
      <c r="AP53" s="40"/>
      <c r="AQ53" s="40" t="s">
        <v>74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27">
        <v>3214.55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>
        <v>3214.55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>
        <v>594.53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>
        <f t="shared" si="2"/>
        <v>594.53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>
        <f t="shared" si="3"/>
        <v>2620.0200000000004</v>
      </c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>
        <f t="shared" si="4"/>
        <v>2620.0200000000004</v>
      </c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8"/>
    </row>
    <row r="54" spans="1:166" ht="24.2" customHeight="1" x14ac:dyDescent="0.2">
      <c r="A54" s="90" t="s">
        <v>67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39"/>
      <c r="AL54" s="40"/>
      <c r="AM54" s="40"/>
      <c r="AN54" s="40"/>
      <c r="AO54" s="40"/>
      <c r="AP54" s="40"/>
      <c r="AQ54" s="40" t="s">
        <v>75</v>
      </c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27">
        <v>52595.26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>
        <v>52595.26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>
        <v>11659.7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>
        <f t="shared" si="2"/>
        <v>11659.7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>
        <f t="shared" si="3"/>
        <v>40935.56</v>
      </c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>
        <f t="shared" si="4"/>
        <v>40935.56</v>
      </c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8"/>
    </row>
    <row r="55" spans="1:166" ht="12.75" x14ac:dyDescent="0.2">
      <c r="A55" s="90" t="s">
        <v>76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1"/>
      <c r="AK55" s="39"/>
      <c r="AL55" s="40"/>
      <c r="AM55" s="40"/>
      <c r="AN55" s="40"/>
      <c r="AO55" s="40"/>
      <c r="AP55" s="40"/>
      <c r="AQ55" s="40" t="s">
        <v>77</v>
      </c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27">
        <v>22220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>
        <v>22220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>
        <v>2500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>
        <f t="shared" si="2"/>
        <v>2500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>
        <f t="shared" si="3"/>
        <v>19720</v>
      </c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>
        <f t="shared" si="4"/>
        <v>19720</v>
      </c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8"/>
    </row>
    <row r="56" spans="1:166" ht="12.75" x14ac:dyDescent="0.2">
      <c r="A56" s="90" t="s">
        <v>78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39"/>
      <c r="AL56" s="40"/>
      <c r="AM56" s="40"/>
      <c r="AN56" s="40"/>
      <c r="AO56" s="40"/>
      <c r="AP56" s="40"/>
      <c r="AQ56" s="40" t="s">
        <v>79</v>
      </c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27">
        <v>8000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>
        <v>8000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>
        <f t="shared" si="2"/>
        <v>0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>
        <f t="shared" si="3"/>
        <v>8000</v>
      </c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>
        <f t="shared" si="4"/>
        <v>8000</v>
      </c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8"/>
    </row>
    <row r="57" spans="1:166" ht="24.2" customHeight="1" x14ac:dyDescent="0.2">
      <c r="A57" s="90" t="s">
        <v>80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39"/>
      <c r="AL57" s="40"/>
      <c r="AM57" s="40"/>
      <c r="AN57" s="40"/>
      <c r="AO57" s="40"/>
      <c r="AP57" s="40"/>
      <c r="AQ57" s="40" t="s">
        <v>81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27">
        <v>50000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>
        <v>50000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>
        <v>23989</v>
      </c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>
        <f t="shared" si="2"/>
        <v>23989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>
        <f t="shared" si="3"/>
        <v>26011</v>
      </c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>
        <f t="shared" si="4"/>
        <v>26011</v>
      </c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8"/>
    </row>
    <row r="58" spans="1:166" ht="12.75" x14ac:dyDescent="0.2">
      <c r="A58" s="90" t="s">
        <v>73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39"/>
      <c r="AL58" s="40"/>
      <c r="AM58" s="40"/>
      <c r="AN58" s="40"/>
      <c r="AO58" s="40"/>
      <c r="AP58" s="40"/>
      <c r="AQ58" s="40" t="s">
        <v>82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27">
        <v>98774.85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>
        <v>98774.85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>
        <v>32037.74</v>
      </c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>
        <f t="shared" si="2"/>
        <v>32037.74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>
        <f t="shared" si="3"/>
        <v>66737.11</v>
      </c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>
        <f t="shared" si="4"/>
        <v>66737.11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8"/>
    </row>
    <row r="59" spans="1:166" ht="12.75" x14ac:dyDescent="0.2">
      <c r="A59" s="90" t="s">
        <v>83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39"/>
      <c r="AL59" s="40"/>
      <c r="AM59" s="40"/>
      <c r="AN59" s="40"/>
      <c r="AO59" s="40"/>
      <c r="AP59" s="40"/>
      <c r="AQ59" s="40" t="s">
        <v>84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27">
        <v>8479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>
        <v>8479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>
        <v>1491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>
        <f t="shared" si="2"/>
        <v>1491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>
        <f t="shared" si="3"/>
        <v>6988</v>
      </c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>
        <f t="shared" si="4"/>
        <v>6988</v>
      </c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8"/>
    </row>
    <row r="60" spans="1:166" ht="12.75" x14ac:dyDescent="0.2">
      <c r="A60" s="90" t="s">
        <v>85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39"/>
      <c r="AL60" s="40"/>
      <c r="AM60" s="40"/>
      <c r="AN60" s="40"/>
      <c r="AO60" s="40"/>
      <c r="AP60" s="40"/>
      <c r="AQ60" s="40" t="s">
        <v>86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27">
        <v>37000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>
        <v>37000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>
        <f t="shared" si="2"/>
        <v>0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>
        <f t="shared" si="3"/>
        <v>37000</v>
      </c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>
        <f t="shared" si="4"/>
        <v>37000</v>
      </c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8"/>
    </row>
    <row r="61" spans="1:166" ht="12.75" x14ac:dyDescent="0.2">
      <c r="A61" s="90" t="s">
        <v>83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39"/>
      <c r="AL61" s="40"/>
      <c r="AM61" s="40"/>
      <c r="AN61" s="40"/>
      <c r="AO61" s="40"/>
      <c r="AP61" s="40"/>
      <c r="AQ61" s="40" t="s">
        <v>87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7">
        <v>2200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>
        <v>2200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>
        <v>547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>
        <f t="shared" si="2"/>
        <v>547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>
        <f t="shared" si="3"/>
        <v>1653</v>
      </c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>
        <f t="shared" si="4"/>
        <v>1653</v>
      </c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8"/>
    </row>
    <row r="62" spans="1:166" ht="12.75" x14ac:dyDescent="0.2">
      <c r="A62" s="90" t="s">
        <v>78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39"/>
      <c r="AL62" s="40"/>
      <c r="AM62" s="40"/>
      <c r="AN62" s="40"/>
      <c r="AO62" s="40"/>
      <c r="AP62" s="40"/>
      <c r="AQ62" s="40" t="s">
        <v>88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7">
        <v>1431.85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>
        <v>1431.85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>
        <f t="shared" si="2"/>
        <v>0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>
        <f t="shared" si="3"/>
        <v>1431.85</v>
      </c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>
        <f t="shared" si="4"/>
        <v>1431.85</v>
      </c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8"/>
    </row>
    <row r="63" spans="1:166" ht="12.75" x14ac:dyDescent="0.2">
      <c r="A63" s="90" t="s">
        <v>76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39"/>
      <c r="AL63" s="40"/>
      <c r="AM63" s="40"/>
      <c r="AN63" s="40"/>
      <c r="AO63" s="40"/>
      <c r="AP63" s="40"/>
      <c r="AQ63" s="40" t="s">
        <v>89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7">
        <v>8102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v>8102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>
        <f t="shared" si="2"/>
        <v>0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>
        <f t="shared" si="3"/>
        <v>8102</v>
      </c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>
        <f t="shared" si="4"/>
        <v>8102</v>
      </c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8"/>
    </row>
    <row r="64" spans="1:166" ht="12.75" x14ac:dyDescent="0.2">
      <c r="A64" s="90" t="s">
        <v>63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39"/>
      <c r="AL64" s="40"/>
      <c r="AM64" s="40"/>
      <c r="AN64" s="40"/>
      <c r="AO64" s="40"/>
      <c r="AP64" s="40"/>
      <c r="AQ64" s="40" t="s">
        <v>90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7">
        <v>88037.16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>
        <v>88037.16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v>34654.800000000003</v>
      </c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>
        <f t="shared" si="2"/>
        <v>34654.800000000003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>
        <f t="shared" si="3"/>
        <v>53382.36</v>
      </c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>
        <f t="shared" si="4"/>
        <v>53382.36</v>
      </c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8"/>
    </row>
    <row r="65" spans="1:166" ht="24.2" customHeight="1" x14ac:dyDescent="0.2">
      <c r="A65" s="90" t="s">
        <v>91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39"/>
      <c r="AL65" s="40"/>
      <c r="AM65" s="40"/>
      <c r="AN65" s="40"/>
      <c r="AO65" s="40"/>
      <c r="AP65" s="40"/>
      <c r="AQ65" s="40" t="s">
        <v>92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7">
        <v>843.84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>
        <v>843.84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>
        <v>843.84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>
        <f t="shared" si="2"/>
        <v>843.84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>
        <f t="shared" si="3"/>
        <v>0</v>
      </c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>
        <f t="shared" si="4"/>
        <v>0</v>
      </c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8"/>
    </row>
    <row r="66" spans="1:166" ht="24.2" customHeight="1" x14ac:dyDescent="0.2">
      <c r="A66" s="90" t="s">
        <v>65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39"/>
      <c r="AL66" s="40"/>
      <c r="AM66" s="40"/>
      <c r="AN66" s="40"/>
      <c r="AO66" s="40"/>
      <c r="AP66" s="40"/>
      <c r="AQ66" s="40" t="s">
        <v>93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7">
        <v>26842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v>26842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>
        <v>10465.75</v>
      </c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>
        <f t="shared" si="2"/>
        <v>10465.75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>
        <f t="shared" si="3"/>
        <v>16376.25</v>
      </c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>
        <f t="shared" si="4"/>
        <v>16376.25</v>
      </c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8"/>
    </row>
    <row r="67" spans="1:166" ht="24.2" customHeight="1" x14ac:dyDescent="0.2">
      <c r="A67" s="90" t="s">
        <v>94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39"/>
      <c r="AL67" s="40"/>
      <c r="AM67" s="40"/>
      <c r="AN67" s="40"/>
      <c r="AO67" s="40"/>
      <c r="AP67" s="40"/>
      <c r="AQ67" s="40" t="s">
        <v>95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7">
        <v>10697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>
        <v>10697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>
        <v>2674.16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>
        <f t="shared" si="2"/>
        <v>2674.16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>
        <f t="shared" si="3"/>
        <v>8022.84</v>
      </c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>
        <f t="shared" si="4"/>
        <v>8022.84</v>
      </c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8"/>
    </row>
    <row r="68" spans="1:166" ht="24.2" customHeight="1" x14ac:dyDescent="0.2">
      <c r="A68" s="90" t="s">
        <v>67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39"/>
      <c r="AL68" s="40"/>
      <c r="AM68" s="40"/>
      <c r="AN68" s="40"/>
      <c r="AO68" s="40"/>
      <c r="AP68" s="40"/>
      <c r="AQ68" s="40" t="s">
        <v>96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7">
        <v>156804.9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>
        <v>156804.9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>
        <v>18000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>
        <f t="shared" si="2"/>
        <v>18000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>
        <f t="shared" si="3"/>
        <v>138804.9</v>
      </c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>
        <f t="shared" si="4"/>
        <v>138804.9</v>
      </c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8"/>
    </row>
    <row r="69" spans="1:166" ht="24.2" customHeight="1" x14ac:dyDescent="0.2">
      <c r="A69" s="90" t="s">
        <v>67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39"/>
      <c r="AL69" s="40"/>
      <c r="AM69" s="40"/>
      <c r="AN69" s="40"/>
      <c r="AO69" s="40"/>
      <c r="AP69" s="40"/>
      <c r="AQ69" s="40" t="s">
        <v>97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7">
        <v>191985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>
        <v>191985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>
        <f t="shared" si="2"/>
        <v>0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>
        <f t="shared" si="3"/>
        <v>191985</v>
      </c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>
        <f t="shared" si="4"/>
        <v>191985</v>
      </c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8"/>
    </row>
    <row r="70" spans="1:166" ht="12.75" x14ac:dyDescent="0.2">
      <c r="A70" s="90" t="s">
        <v>76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39"/>
      <c r="AL70" s="40"/>
      <c r="AM70" s="40"/>
      <c r="AN70" s="40"/>
      <c r="AO70" s="40"/>
      <c r="AP70" s="40"/>
      <c r="AQ70" s="40" t="s">
        <v>98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7">
        <v>78740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>
        <v>78740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>
        <f t="shared" si="2"/>
        <v>0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>
        <f t="shared" si="3"/>
        <v>78740</v>
      </c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>
        <f t="shared" si="4"/>
        <v>78740</v>
      </c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8"/>
    </row>
    <row r="71" spans="1:166" ht="24.2" customHeight="1" x14ac:dyDescent="0.2">
      <c r="A71" s="90" t="s">
        <v>94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39"/>
      <c r="AL71" s="40"/>
      <c r="AM71" s="40"/>
      <c r="AN71" s="40"/>
      <c r="AO71" s="40"/>
      <c r="AP71" s="40"/>
      <c r="AQ71" s="40" t="s">
        <v>99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7">
        <v>20000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>
        <v>20000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>
        <f t="shared" si="2"/>
        <v>0</v>
      </c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>
        <f t="shared" si="3"/>
        <v>20000</v>
      </c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>
        <f t="shared" si="4"/>
        <v>20000</v>
      </c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8"/>
    </row>
    <row r="72" spans="1:166" ht="12.75" x14ac:dyDescent="0.2">
      <c r="A72" s="90" t="s">
        <v>73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39"/>
      <c r="AL72" s="40"/>
      <c r="AM72" s="40"/>
      <c r="AN72" s="40"/>
      <c r="AO72" s="40"/>
      <c r="AP72" s="40"/>
      <c r="AQ72" s="40" t="s">
        <v>100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7">
        <v>178688.7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>
        <v>178688.7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>
        <v>71429.64</v>
      </c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>
        <f t="shared" si="2"/>
        <v>71429.64</v>
      </c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>
        <f t="shared" si="3"/>
        <v>107259.06000000001</v>
      </c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>
        <f t="shared" si="4"/>
        <v>107259.06000000001</v>
      </c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8"/>
    </row>
    <row r="73" spans="1:166" ht="12.75" x14ac:dyDescent="0.2">
      <c r="A73" s="90" t="s">
        <v>73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39"/>
      <c r="AL73" s="40"/>
      <c r="AM73" s="40"/>
      <c r="AN73" s="40"/>
      <c r="AO73" s="40"/>
      <c r="AP73" s="40"/>
      <c r="AQ73" s="40" t="s">
        <v>101</v>
      </c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7">
        <v>10767.14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>
        <v>10767.14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>
        <v>2267.14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>
        <f t="shared" si="2"/>
        <v>2267.14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>
        <f t="shared" si="3"/>
        <v>8500</v>
      </c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>
        <f t="shared" si="4"/>
        <v>8500</v>
      </c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8"/>
    </row>
    <row r="74" spans="1:166" ht="24.2" customHeight="1" x14ac:dyDescent="0.2">
      <c r="A74" s="90" t="s">
        <v>67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39"/>
      <c r="AL74" s="40"/>
      <c r="AM74" s="40"/>
      <c r="AN74" s="40"/>
      <c r="AO74" s="40"/>
      <c r="AP74" s="40"/>
      <c r="AQ74" s="40" t="s">
        <v>102</v>
      </c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7">
        <v>123613.16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>
        <v>123613.16</v>
      </c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>
        <v>4482.3999999999996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>
        <f t="shared" si="2"/>
        <v>4482.3999999999996</v>
      </c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>
        <f t="shared" si="3"/>
        <v>119130.76000000001</v>
      </c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>
        <f t="shared" si="4"/>
        <v>119130.76000000001</v>
      </c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8"/>
    </row>
    <row r="75" spans="1:166" ht="24.2" customHeight="1" x14ac:dyDescent="0.2">
      <c r="A75" s="90" t="s">
        <v>103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39"/>
      <c r="AL75" s="40"/>
      <c r="AM75" s="40"/>
      <c r="AN75" s="40"/>
      <c r="AO75" s="40"/>
      <c r="AP75" s="40"/>
      <c r="AQ75" s="40" t="s">
        <v>104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7">
        <v>16000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>
        <v>16000</v>
      </c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>
        <f t="shared" si="2"/>
        <v>0</v>
      </c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>
        <f t="shared" si="3"/>
        <v>16000</v>
      </c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>
        <f t="shared" si="4"/>
        <v>16000</v>
      </c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8"/>
    </row>
    <row r="76" spans="1:166" ht="24.2" customHeight="1" x14ac:dyDescent="0.2">
      <c r="A76" s="90" t="s">
        <v>67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39"/>
      <c r="AL76" s="40"/>
      <c r="AM76" s="40"/>
      <c r="AN76" s="40"/>
      <c r="AO76" s="40"/>
      <c r="AP76" s="40"/>
      <c r="AQ76" s="40" t="s">
        <v>105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7">
        <v>20000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>
        <v>20000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>
        <f t="shared" si="2"/>
        <v>0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>
        <f t="shared" si="3"/>
        <v>20000</v>
      </c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>
        <f t="shared" si="4"/>
        <v>20000</v>
      </c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8"/>
    </row>
    <row r="77" spans="1:166" ht="12.75" x14ac:dyDescent="0.2">
      <c r="A77" s="90" t="s">
        <v>76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39"/>
      <c r="AL77" s="40"/>
      <c r="AM77" s="40"/>
      <c r="AN77" s="40"/>
      <c r="AO77" s="40"/>
      <c r="AP77" s="40"/>
      <c r="AQ77" s="40" t="s">
        <v>106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7">
        <v>85000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>
        <v>85000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>
        <f t="shared" si="2"/>
        <v>0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>
        <f t="shared" si="3"/>
        <v>85000</v>
      </c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>
        <f t="shared" si="4"/>
        <v>85000</v>
      </c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8"/>
    </row>
    <row r="78" spans="1:166" ht="24.2" customHeight="1" x14ac:dyDescent="0.2">
      <c r="A78" s="90" t="s">
        <v>107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39"/>
      <c r="AL78" s="40"/>
      <c r="AM78" s="40"/>
      <c r="AN78" s="40"/>
      <c r="AO78" s="40"/>
      <c r="AP78" s="40"/>
      <c r="AQ78" s="40" t="s">
        <v>108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7">
        <v>287985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>
        <v>287985</v>
      </c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>
        <f t="shared" si="2"/>
        <v>0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>
        <f t="shared" si="3"/>
        <v>287985</v>
      </c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>
        <f t="shared" si="4"/>
        <v>287985</v>
      </c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8"/>
    </row>
    <row r="79" spans="1:166" ht="24.2" customHeight="1" x14ac:dyDescent="0.2">
      <c r="A79" s="90" t="s">
        <v>94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1"/>
      <c r="AK79" s="39"/>
      <c r="AL79" s="40"/>
      <c r="AM79" s="40"/>
      <c r="AN79" s="40"/>
      <c r="AO79" s="40"/>
      <c r="AP79" s="40"/>
      <c r="AQ79" s="40" t="s">
        <v>109</v>
      </c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7">
        <v>10000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>
        <v>10000</v>
      </c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>
        <f t="shared" si="2"/>
        <v>0</v>
      </c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>
        <f t="shared" si="3"/>
        <v>10000</v>
      </c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>
        <f t="shared" si="4"/>
        <v>10000</v>
      </c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8"/>
    </row>
    <row r="80" spans="1:166" ht="12.75" x14ac:dyDescent="0.2">
      <c r="A80" s="90" t="s">
        <v>76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39"/>
      <c r="AL80" s="40"/>
      <c r="AM80" s="40"/>
      <c r="AN80" s="40"/>
      <c r="AO80" s="40"/>
      <c r="AP80" s="40"/>
      <c r="AQ80" s="40" t="s">
        <v>110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7">
        <v>20000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>
        <v>20000</v>
      </c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>
        <v>1600</v>
      </c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>
        <f t="shared" si="2"/>
        <v>1600</v>
      </c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>
        <f t="shared" si="3"/>
        <v>18400</v>
      </c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>
        <f t="shared" si="4"/>
        <v>18400</v>
      </c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8"/>
    </row>
    <row r="81" spans="1:166" ht="12.75" x14ac:dyDescent="0.2">
      <c r="A81" s="90" t="s">
        <v>76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1"/>
      <c r="AK81" s="39"/>
      <c r="AL81" s="40"/>
      <c r="AM81" s="40"/>
      <c r="AN81" s="40"/>
      <c r="AO81" s="40"/>
      <c r="AP81" s="40"/>
      <c r="AQ81" s="40" t="s">
        <v>111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7">
        <v>1600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>
        <v>1600</v>
      </c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>
        <v>1600</v>
      </c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>
        <f t="shared" si="2"/>
        <v>1600</v>
      </c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>
        <f t="shared" si="3"/>
        <v>0</v>
      </c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>
        <f t="shared" si="4"/>
        <v>0</v>
      </c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8"/>
    </row>
    <row r="82" spans="1:166" ht="36.4" customHeight="1" x14ac:dyDescent="0.2">
      <c r="A82" s="90" t="s">
        <v>112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39"/>
      <c r="AL82" s="40"/>
      <c r="AM82" s="40"/>
      <c r="AN82" s="40"/>
      <c r="AO82" s="40"/>
      <c r="AP82" s="40"/>
      <c r="AQ82" s="40" t="s">
        <v>113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7">
        <v>134430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>
        <v>134430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>
        <v>15400</v>
      </c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>
        <f t="shared" si="2"/>
        <v>15400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>
        <f t="shared" si="3"/>
        <v>119030</v>
      </c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>
        <f t="shared" si="4"/>
        <v>119030</v>
      </c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8"/>
    </row>
    <row r="83" spans="1:166" ht="12.75" x14ac:dyDescent="0.2">
      <c r="A83" s="90" t="s">
        <v>83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39"/>
      <c r="AL83" s="40"/>
      <c r="AM83" s="40"/>
      <c r="AN83" s="40"/>
      <c r="AO83" s="40"/>
      <c r="AP83" s="40"/>
      <c r="AQ83" s="40" t="s">
        <v>114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7">
        <v>1400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>
        <v>1400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>
        <f t="shared" si="2"/>
        <v>0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>
        <f t="shared" si="3"/>
        <v>1400</v>
      </c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>
        <f t="shared" si="4"/>
        <v>1400</v>
      </c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8"/>
    </row>
    <row r="84" spans="1:166" ht="36.4" customHeight="1" x14ac:dyDescent="0.2">
      <c r="A84" s="90" t="s">
        <v>115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39"/>
      <c r="AL84" s="40"/>
      <c r="AM84" s="40"/>
      <c r="AN84" s="40"/>
      <c r="AO84" s="40"/>
      <c r="AP84" s="40"/>
      <c r="AQ84" s="40" t="s">
        <v>116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7">
        <v>3591400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>
        <v>3591400</v>
      </c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>
        <v>1496415</v>
      </c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>
        <f t="shared" si="2"/>
        <v>1496415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>
        <f t="shared" si="3"/>
        <v>2094985</v>
      </c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>
        <f t="shared" si="4"/>
        <v>2094985</v>
      </c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8"/>
    </row>
    <row r="85" spans="1:166" ht="12.75" x14ac:dyDescent="0.2">
      <c r="A85" s="90" t="s">
        <v>76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/>
      <c r="AK85" s="39"/>
      <c r="AL85" s="40"/>
      <c r="AM85" s="40"/>
      <c r="AN85" s="40"/>
      <c r="AO85" s="40"/>
      <c r="AP85" s="40"/>
      <c r="AQ85" s="40" t="s">
        <v>117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7">
        <v>11500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>
        <v>11500</v>
      </c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>
        <v>8100</v>
      </c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>
        <f t="shared" si="2"/>
        <v>8100</v>
      </c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>
        <f t="shared" si="3"/>
        <v>3400</v>
      </c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>
        <f t="shared" si="4"/>
        <v>3400</v>
      </c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8"/>
    </row>
    <row r="86" spans="1:166" ht="36.4" customHeight="1" x14ac:dyDescent="0.2">
      <c r="A86" s="90" t="s">
        <v>115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39"/>
      <c r="AL86" s="40"/>
      <c r="AM86" s="40"/>
      <c r="AN86" s="40"/>
      <c r="AO86" s="40"/>
      <c r="AP86" s="40"/>
      <c r="AQ86" s="40" t="s">
        <v>118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7">
        <v>49500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>
        <v>49500</v>
      </c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>
        <v>49500</v>
      </c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>
        <f t="shared" si="2"/>
        <v>49500</v>
      </c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>
        <f t="shared" si="3"/>
        <v>0</v>
      </c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>
        <f t="shared" si="4"/>
        <v>0</v>
      </c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8"/>
    </row>
    <row r="87" spans="1:166" ht="36.4" customHeight="1" x14ac:dyDescent="0.2">
      <c r="A87" s="90" t="s">
        <v>115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39"/>
      <c r="AL87" s="40"/>
      <c r="AM87" s="40"/>
      <c r="AN87" s="40"/>
      <c r="AO87" s="40"/>
      <c r="AP87" s="40"/>
      <c r="AQ87" s="40" t="s">
        <v>119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7">
        <v>495800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>
        <v>495800</v>
      </c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>
        <v>323250</v>
      </c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>
        <f t="shared" si="2"/>
        <v>323250</v>
      </c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>
        <f t="shared" si="3"/>
        <v>172550</v>
      </c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>
        <f t="shared" si="4"/>
        <v>172550</v>
      </c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8"/>
    </row>
    <row r="88" spans="1:166" ht="24" customHeight="1" x14ac:dyDescent="0.2">
      <c r="A88" s="87" t="s">
        <v>120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8"/>
      <c r="AK88" s="16" t="s">
        <v>121</v>
      </c>
      <c r="AL88" s="17"/>
      <c r="AM88" s="17"/>
      <c r="AN88" s="17"/>
      <c r="AO88" s="17"/>
      <c r="AP88" s="17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11">
        <v>-44000</v>
      </c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>
        <v>-44000</v>
      </c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>
        <v>746248.69</v>
      </c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27">
        <f t="shared" si="2"/>
        <v>746248.69</v>
      </c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2"/>
    </row>
    <row r="89" spans="1:166" ht="24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122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123</v>
      </c>
    </row>
    <row r="96" spans="1:166" ht="12.75" customHeight="1" x14ac:dyDescent="0.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</row>
    <row r="97" spans="1:166" ht="11.25" customHeight="1" x14ac:dyDescent="0.2">
      <c r="A97" s="79" t="s">
        <v>19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4"/>
      <c r="AP97" s="78" t="s">
        <v>20</v>
      </c>
      <c r="AQ97" s="79"/>
      <c r="AR97" s="79"/>
      <c r="AS97" s="79"/>
      <c r="AT97" s="79"/>
      <c r="AU97" s="84"/>
      <c r="AV97" s="78" t="s">
        <v>124</v>
      </c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84"/>
      <c r="BL97" s="78" t="s">
        <v>55</v>
      </c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84"/>
      <c r="CF97" s="75" t="s">
        <v>23</v>
      </c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7"/>
      <c r="ET97" s="78" t="s">
        <v>24</v>
      </c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80"/>
    </row>
    <row r="98" spans="1:166" ht="69.75" customHeight="1" x14ac:dyDescent="0.2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5"/>
      <c r="AP98" s="81"/>
      <c r="AQ98" s="82"/>
      <c r="AR98" s="82"/>
      <c r="AS98" s="82"/>
      <c r="AT98" s="82"/>
      <c r="AU98" s="85"/>
      <c r="AV98" s="81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5"/>
      <c r="BL98" s="81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5"/>
      <c r="CF98" s="76" t="s">
        <v>125</v>
      </c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7"/>
      <c r="CW98" s="75" t="s">
        <v>26</v>
      </c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7"/>
      <c r="DN98" s="75" t="s">
        <v>27</v>
      </c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7"/>
      <c r="EE98" s="75" t="s">
        <v>28</v>
      </c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7"/>
      <c r="ET98" s="81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3"/>
    </row>
    <row r="99" spans="1:166" ht="12" customHeight="1" x14ac:dyDescent="0.2">
      <c r="A99" s="72">
        <v>1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3"/>
      <c r="AP99" s="69">
        <v>2</v>
      </c>
      <c r="AQ99" s="70"/>
      <c r="AR99" s="70"/>
      <c r="AS99" s="70"/>
      <c r="AT99" s="70"/>
      <c r="AU99" s="71"/>
      <c r="AV99" s="69">
        <v>3</v>
      </c>
      <c r="AW99" s="70"/>
      <c r="AX99" s="70"/>
      <c r="AY99" s="70"/>
      <c r="AZ99" s="70"/>
      <c r="BA99" s="70"/>
      <c r="BB99" s="70"/>
      <c r="BC99" s="70"/>
      <c r="BD99" s="70"/>
      <c r="BE99" s="58"/>
      <c r="BF99" s="58"/>
      <c r="BG99" s="58"/>
      <c r="BH99" s="58"/>
      <c r="BI99" s="58"/>
      <c r="BJ99" s="58"/>
      <c r="BK99" s="74"/>
      <c r="BL99" s="69">
        <v>4</v>
      </c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1"/>
      <c r="CF99" s="69">
        <v>5</v>
      </c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1"/>
      <c r="CW99" s="69">
        <v>6</v>
      </c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1"/>
      <c r="DN99" s="69">
        <v>7</v>
      </c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1"/>
      <c r="EE99" s="69">
        <v>8</v>
      </c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1"/>
      <c r="ET99" s="57">
        <v>9</v>
      </c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9"/>
    </row>
    <row r="100" spans="1:166" ht="37.5" customHeight="1" x14ac:dyDescent="0.2">
      <c r="A100" s="60" t="s">
        <v>126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1"/>
      <c r="AP100" s="62" t="s">
        <v>127</v>
      </c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4"/>
      <c r="BF100" s="65"/>
      <c r="BG100" s="65"/>
      <c r="BH100" s="65"/>
      <c r="BI100" s="65"/>
      <c r="BJ100" s="65"/>
      <c r="BK100" s="66"/>
      <c r="BL100" s="67">
        <v>44000</v>
      </c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>
        <v>-746248.69</v>
      </c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>
        <f t="shared" ref="EE100:EE114" si="5">CF100+CW100+DN100</f>
        <v>-746248.69</v>
      </c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>
        <f t="shared" ref="ET100:ET105" si="6">BL100-CF100-CW100-DN100</f>
        <v>790248.69</v>
      </c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8"/>
    </row>
    <row r="101" spans="1:166" ht="36.75" customHeight="1" x14ac:dyDescent="0.2">
      <c r="A101" s="54" t="s">
        <v>128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5"/>
      <c r="AP101" s="39" t="s">
        <v>129</v>
      </c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1"/>
      <c r="BF101" s="33"/>
      <c r="BG101" s="33"/>
      <c r="BH101" s="33"/>
      <c r="BI101" s="33"/>
      <c r="BJ101" s="33"/>
      <c r="BK101" s="34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4">
        <f t="shared" si="5"/>
        <v>0</v>
      </c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6"/>
      <c r="ET101" s="24">
        <f t="shared" si="6"/>
        <v>0</v>
      </c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56"/>
    </row>
    <row r="102" spans="1:166" ht="17.25" customHeight="1" x14ac:dyDescent="0.2">
      <c r="A102" s="42" t="s">
        <v>130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3"/>
      <c r="AP102" s="44"/>
      <c r="AQ102" s="45"/>
      <c r="AR102" s="45"/>
      <c r="AS102" s="45"/>
      <c r="AT102" s="45"/>
      <c r="AU102" s="46"/>
      <c r="AV102" s="47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9"/>
      <c r="BL102" s="50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2"/>
      <c r="CF102" s="50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2"/>
      <c r="CW102" s="50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2"/>
      <c r="DN102" s="50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2"/>
      <c r="EE102" s="27">
        <f t="shared" si="5"/>
        <v>0</v>
      </c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>
        <f t="shared" si="6"/>
        <v>0</v>
      </c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8"/>
    </row>
    <row r="103" spans="1:166" ht="24" customHeight="1" x14ac:dyDescent="0.2">
      <c r="A103" s="54" t="s">
        <v>131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5"/>
      <c r="AP103" s="39" t="s">
        <v>132</v>
      </c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1"/>
      <c r="BF103" s="33"/>
      <c r="BG103" s="33"/>
      <c r="BH103" s="33"/>
      <c r="BI103" s="33"/>
      <c r="BJ103" s="33"/>
      <c r="BK103" s="34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>
        <f t="shared" si="5"/>
        <v>0</v>
      </c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>
        <f t="shared" si="6"/>
        <v>0</v>
      </c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8"/>
    </row>
    <row r="104" spans="1:166" ht="17.25" customHeight="1" x14ac:dyDescent="0.2">
      <c r="A104" s="42" t="s">
        <v>130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3"/>
      <c r="AP104" s="44"/>
      <c r="AQ104" s="45"/>
      <c r="AR104" s="45"/>
      <c r="AS104" s="45"/>
      <c r="AT104" s="45"/>
      <c r="AU104" s="46"/>
      <c r="AV104" s="47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9"/>
      <c r="BL104" s="50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2"/>
      <c r="CF104" s="50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2"/>
      <c r="CW104" s="50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2"/>
      <c r="DN104" s="50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2"/>
      <c r="EE104" s="27">
        <f t="shared" si="5"/>
        <v>0</v>
      </c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>
        <f t="shared" si="6"/>
        <v>0</v>
      </c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8"/>
    </row>
    <row r="105" spans="1:166" ht="31.5" customHeight="1" x14ac:dyDescent="0.2">
      <c r="A105" s="53" t="s">
        <v>133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9" t="s">
        <v>134</v>
      </c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1"/>
      <c r="BF105" s="33"/>
      <c r="BG105" s="33"/>
      <c r="BH105" s="33"/>
      <c r="BI105" s="33"/>
      <c r="BJ105" s="33"/>
      <c r="BK105" s="34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>
        <f t="shared" si="5"/>
        <v>0</v>
      </c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>
        <f t="shared" si="6"/>
        <v>0</v>
      </c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8"/>
    </row>
    <row r="106" spans="1:166" ht="15" customHeight="1" x14ac:dyDescent="0.2">
      <c r="A106" s="30" t="s">
        <v>135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9" t="s">
        <v>136</v>
      </c>
      <c r="AQ106" s="40"/>
      <c r="AR106" s="40"/>
      <c r="AS106" s="40"/>
      <c r="AT106" s="40"/>
      <c r="AU106" s="40"/>
      <c r="AV106" s="17"/>
      <c r="AW106" s="17"/>
      <c r="AX106" s="17"/>
      <c r="AY106" s="17"/>
      <c r="AZ106" s="17"/>
      <c r="BA106" s="17"/>
      <c r="BB106" s="17"/>
      <c r="BC106" s="17"/>
      <c r="BD106" s="17"/>
      <c r="BE106" s="18"/>
      <c r="BF106" s="19"/>
      <c r="BG106" s="19"/>
      <c r="BH106" s="19"/>
      <c r="BI106" s="19"/>
      <c r="BJ106" s="19"/>
      <c r="BK106" s="20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>
        <f t="shared" si="5"/>
        <v>0</v>
      </c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8"/>
    </row>
    <row r="107" spans="1:166" ht="15" customHeight="1" x14ac:dyDescent="0.2">
      <c r="A107" s="30" t="s">
        <v>137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1"/>
      <c r="AP107" s="32" t="s">
        <v>138</v>
      </c>
      <c r="AQ107" s="33"/>
      <c r="AR107" s="33"/>
      <c r="AS107" s="33"/>
      <c r="AT107" s="33"/>
      <c r="AU107" s="34"/>
      <c r="AV107" s="35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7"/>
      <c r="BL107" s="24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6"/>
      <c r="CF107" s="24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6"/>
      <c r="CW107" s="24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6"/>
      <c r="DN107" s="24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6"/>
      <c r="EE107" s="27">
        <f t="shared" si="5"/>
        <v>0</v>
      </c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8"/>
    </row>
    <row r="108" spans="1:166" ht="31.5" customHeight="1" x14ac:dyDescent="0.2">
      <c r="A108" s="29" t="s">
        <v>139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38"/>
      <c r="AP108" s="39" t="s">
        <v>140</v>
      </c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1"/>
      <c r="BF108" s="33"/>
      <c r="BG108" s="33"/>
      <c r="BH108" s="33"/>
      <c r="BI108" s="33"/>
      <c r="BJ108" s="33"/>
      <c r="BK108" s="34"/>
      <c r="BL108" s="27">
        <v>44000</v>
      </c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>
        <v>-746248.69</v>
      </c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>
        <f t="shared" si="5"/>
        <v>-746248.69</v>
      </c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8"/>
    </row>
    <row r="109" spans="1:166" ht="38.25" customHeight="1" x14ac:dyDescent="0.2">
      <c r="A109" s="29" t="s">
        <v>141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1"/>
      <c r="AP109" s="32" t="s">
        <v>142</v>
      </c>
      <c r="AQ109" s="33"/>
      <c r="AR109" s="33"/>
      <c r="AS109" s="33"/>
      <c r="AT109" s="33"/>
      <c r="AU109" s="34"/>
      <c r="AV109" s="35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7"/>
      <c r="BL109" s="24">
        <v>44000</v>
      </c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6"/>
      <c r="CF109" s="24">
        <v>-746248.69</v>
      </c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6"/>
      <c r="CW109" s="24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6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>
        <f t="shared" si="5"/>
        <v>-746248.69</v>
      </c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8"/>
    </row>
    <row r="110" spans="1:166" ht="36" customHeight="1" x14ac:dyDescent="0.2">
      <c r="A110" s="29" t="s">
        <v>143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1"/>
      <c r="AP110" s="39" t="s">
        <v>144</v>
      </c>
      <c r="AQ110" s="40"/>
      <c r="AR110" s="40"/>
      <c r="AS110" s="40"/>
      <c r="AT110" s="40"/>
      <c r="AU110" s="40"/>
      <c r="AV110" s="17"/>
      <c r="AW110" s="17"/>
      <c r="AX110" s="17"/>
      <c r="AY110" s="17"/>
      <c r="AZ110" s="17"/>
      <c r="BA110" s="17"/>
      <c r="BB110" s="17"/>
      <c r="BC110" s="17"/>
      <c r="BD110" s="17"/>
      <c r="BE110" s="18"/>
      <c r="BF110" s="19"/>
      <c r="BG110" s="19"/>
      <c r="BH110" s="19"/>
      <c r="BI110" s="19"/>
      <c r="BJ110" s="19"/>
      <c r="BK110" s="20"/>
      <c r="BL110" s="27">
        <v>-7070333.5099999998</v>
      </c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>
        <v>-3441951.87</v>
      </c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>
        <f t="shared" si="5"/>
        <v>-3441951.87</v>
      </c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8"/>
    </row>
    <row r="111" spans="1:166" ht="26.25" customHeight="1" x14ac:dyDescent="0.2">
      <c r="A111" s="29" t="s">
        <v>145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1"/>
      <c r="AP111" s="32" t="s">
        <v>146</v>
      </c>
      <c r="AQ111" s="33"/>
      <c r="AR111" s="33"/>
      <c r="AS111" s="33"/>
      <c r="AT111" s="33"/>
      <c r="AU111" s="34"/>
      <c r="AV111" s="35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7"/>
      <c r="BL111" s="24">
        <v>7114333.5099999998</v>
      </c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6"/>
      <c r="CF111" s="24">
        <v>2695703.18</v>
      </c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6"/>
      <c r="CW111" s="24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6"/>
      <c r="DN111" s="24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6"/>
      <c r="EE111" s="27">
        <f t="shared" si="5"/>
        <v>2695703.18</v>
      </c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8"/>
    </row>
    <row r="112" spans="1:166" ht="27.75" customHeight="1" x14ac:dyDescent="0.2">
      <c r="A112" s="29" t="s">
        <v>147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38"/>
      <c r="AP112" s="39" t="s">
        <v>148</v>
      </c>
      <c r="AQ112" s="40"/>
      <c r="AR112" s="40"/>
      <c r="AS112" s="40"/>
      <c r="AT112" s="40"/>
      <c r="AU112" s="40"/>
      <c r="AV112" s="17"/>
      <c r="AW112" s="17"/>
      <c r="AX112" s="17"/>
      <c r="AY112" s="17"/>
      <c r="AZ112" s="17"/>
      <c r="BA112" s="17"/>
      <c r="BB112" s="17"/>
      <c r="BC112" s="17"/>
      <c r="BD112" s="17"/>
      <c r="BE112" s="18"/>
      <c r="BF112" s="19"/>
      <c r="BG112" s="19"/>
      <c r="BH112" s="19"/>
      <c r="BI112" s="19"/>
      <c r="BJ112" s="19"/>
      <c r="BK112" s="20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4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6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>
        <f t="shared" si="5"/>
        <v>0</v>
      </c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8"/>
    </row>
    <row r="113" spans="1:166" ht="24" customHeight="1" x14ac:dyDescent="0.2">
      <c r="A113" s="29" t="s">
        <v>149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1"/>
      <c r="AP113" s="32" t="s">
        <v>150</v>
      </c>
      <c r="AQ113" s="33"/>
      <c r="AR113" s="33"/>
      <c r="AS113" s="33"/>
      <c r="AT113" s="33"/>
      <c r="AU113" s="34"/>
      <c r="AV113" s="35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7"/>
      <c r="BL113" s="24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6"/>
      <c r="CF113" s="24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6"/>
      <c r="CW113" s="24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6"/>
      <c r="DN113" s="24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6"/>
      <c r="EE113" s="27">
        <f t="shared" si="5"/>
        <v>0</v>
      </c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8"/>
    </row>
    <row r="114" spans="1:166" ht="25.5" customHeight="1" x14ac:dyDescent="0.2">
      <c r="A114" s="13" t="s">
        <v>151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5"/>
      <c r="AP114" s="16" t="s">
        <v>152</v>
      </c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8"/>
      <c r="BF114" s="19"/>
      <c r="BG114" s="19"/>
      <c r="BH114" s="19"/>
      <c r="BI114" s="19"/>
      <c r="BJ114" s="19"/>
      <c r="BK114" s="20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21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3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>
        <f t="shared" si="5"/>
        <v>0</v>
      </c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2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66" ht="7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66" ht="11.25" customHeight="1" x14ac:dyDescent="0.2">
      <c r="A123" s="2"/>
      <c r="B123" s="7"/>
      <c r="C123" s="7"/>
      <c r="D123" s="1"/>
      <c r="E123" s="1"/>
      <c r="F123" s="1"/>
      <c r="G123" s="1"/>
      <c r="H123" s="1"/>
      <c r="I123" s="1"/>
      <c r="J123" s="1"/>
      <c r="K123" s="1"/>
    </row>
    <row r="124" spans="1:166" ht="9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1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9"/>
      <c r="CY124" s="9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0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4:FJ114"/>
    <mergeCell ref="A114:AO114"/>
    <mergeCell ref="AP114:AU114"/>
    <mergeCell ref="AV114:BK114"/>
    <mergeCell ref="BL114:CE114"/>
    <mergeCell ref="CF114:CV114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rep:2.55.0.95</dc:description>
  <cp:lastModifiedBy>azna-admin-to</cp:lastModifiedBy>
  <dcterms:created xsi:type="dcterms:W3CDTF">2023-06-07T11:44:09Z</dcterms:created>
  <dcterms:modified xsi:type="dcterms:W3CDTF">2023-06-07T13:42:25Z</dcterms:modified>
</cp:coreProperties>
</file>