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2" sheetId="1" r:id="rId1"/>
    <sheet name="ПРИЛ 3" sheetId="2" r:id="rId2"/>
  </sheets>
  <definedNames>
    <definedName name="_xlnm.Print_Area" localSheetId="0">'прил2'!$A$1:$P$98</definedName>
  </definedNames>
  <calcPr fullCalcOnLoad="1"/>
</workbook>
</file>

<file path=xl/sharedStrings.xml><?xml version="1.0" encoding="utf-8"?>
<sst xmlns="http://schemas.openxmlformats.org/spreadsheetml/2006/main" count="369" uniqueCount="141">
  <si>
    <t>СОГЛАСОВАНО</t>
  </si>
  <si>
    <t>______________________________________________</t>
  </si>
  <si>
    <t xml:space="preserve"> главного распорядителя(распорядителя) бюджетных средств;учреждения)</t>
  </si>
  <si>
    <t>(наименование должности лица,согласующего бюджетную смету;наименование</t>
  </si>
  <si>
    <t>_________________</t>
  </si>
  <si>
    <t xml:space="preserve">(подпись)    </t>
  </si>
  <si>
    <t>___________________</t>
  </si>
  <si>
    <t>(расшифровка подписи)</t>
  </si>
  <si>
    <t>"_____"  _______________________   20____ г.</t>
  </si>
  <si>
    <t>УТВЕРЖДАЮ</t>
  </si>
  <si>
    <t>от "___" _____________20____г.</t>
  </si>
  <si>
    <t>Распорядитель бюджетных средств______________________________________________________________________________</t>
  </si>
  <si>
    <t>Главный распорядитель бюджетных средств ______________________________________________________________________</t>
  </si>
  <si>
    <t>Получатель бюджетных средств _________________________________________________________________________________</t>
  </si>
  <si>
    <t>Наименование бюджета_________________________________________________________________________________________</t>
  </si>
  <si>
    <t>Единица измерения:руб.</t>
  </si>
  <si>
    <t>Наименование показателя</t>
  </si>
  <si>
    <t>Код строки</t>
  </si>
  <si>
    <t>раздела</t>
  </si>
  <si>
    <t>подраздела</t>
  </si>
  <si>
    <t>целевой статьи</t>
  </si>
  <si>
    <t>вида расходов</t>
  </si>
  <si>
    <t>КОСГУ</t>
  </si>
  <si>
    <t>ДЭК</t>
  </si>
  <si>
    <t>ДФК</t>
  </si>
  <si>
    <t>ДКР</t>
  </si>
  <si>
    <t>Всего</t>
  </si>
  <si>
    <t>Утверждено на год</t>
  </si>
  <si>
    <t>в т.ч.по кварталам</t>
  </si>
  <si>
    <t>Код по бюджетной классификации Российской Федерации</t>
  </si>
  <si>
    <t>КОДЫ</t>
  </si>
  <si>
    <t>Форма по ОКУД</t>
  </si>
  <si>
    <t>по ОКПО</t>
  </si>
  <si>
    <t>По БК</t>
  </si>
  <si>
    <t>по ОКАТО</t>
  </si>
  <si>
    <t>по ОКЕИ</t>
  </si>
  <si>
    <t>по ОКВ</t>
  </si>
  <si>
    <t>Дата</t>
  </si>
  <si>
    <t>Итого по коду БК (по коду раздела)</t>
  </si>
  <si>
    <t>Руководитель учреждения   _________________________________   ________________    _______________________</t>
  </si>
  <si>
    <t>(должность)</t>
  </si>
  <si>
    <t>(подпись)</t>
  </si>
  <si>
    <t>Руководитель планово-финансовой службы   _____________________   ________________    _____________</t>
  </si>
  <si>
    <t>Исполнитель   _________________________   ________________    _______________________</t>
  </si>
  <si>
    <t>телефон</t>
  </si>
  <si>
    <t>_________</t>
  </si>
  <si>
    <t>ИЗМЕНЕНИЕ №____ПОКАЗАТЕЛЕЙ БЮДЖЕТНОЙ СМЕТЫ НА 20_____ ГОД</t>
  </si>
  <si>
    <t xml:space="preserve">к Порядку составления, утверждения и ведения  </t>
  </si>
  <si>
    <t>от "_____" ______________ 2010г. №_____________</t>
  </si>
  <si>
    <t>Приложение №3</t>
  </si>
  <si>
    <t>Приложение № 2</t>
  </si>
  <si>
    <t>утвержденному распоряжением _________________</t>
  </si>
  <si>
    <t>группа</t>
  </si>
  <si>
    <t>подгруппа</t>
  </si>
  <si>
    <t>элемент</t>
  </si>
  <si>
    <t xml:space="preserve">                                 (должность)</t>
  </si>
  <si>
    <t>по перечню(Реестру)</t>
  </si>
  <si>
    <t>Приложение № 1</t>
  </si>
  <si>
    <t>к распоряжению о внесении изменений в Порядок составления,</t>
  </si>
  <si>
    <t>утверждения и ведения бюджетных смет ___________________</t>
  </si>
  <si>
    <t>от "_____" ______________ 2013г. №_____________</t>
  </si>
  <si>
    <t>по перечню (Реестру)</t>
  </si>
  <si>
    <t xml:space="preserve"> </t>
  </si>
  <si>
    <t xml:space="preserve">   (расшифровка подписи)</t>
  </si>
  <si>
    <t xml:space="preserve">                 (подпись)</t>
  </si>
  <si>
    <t xml:space="preserve">                        (расшифровка подписи)</t>
  </si>
  <si>
    <t xml:space="preserve">                                                (должность)</t>
  </si>
  <si>
    <t xml:space="preserve">                       (расшифровка подписи)</t>
  </si>
  <si>
    <t xml:space="preserve">                   (подпись)</t>
  </si>
  <si>
    <t xml:space="preserve">              (расшифровка подписи)</t>
  </si>
  <si>
    <t xml:space="preserve">                       (подпись)</t>
  </si>
  <si>
    <t>к Порядку составления, утверждения и ведения</t>
  </si>
  <si>
    <t>бюджетных смет __________________________</t>
  </si>
  <si>
    <t>утвержденному распоряжением Исполнительного</t>
  </si>
  <si>
    <t>от "18" октября 2010г. № 52</t>
  </si>
  <si>
    <t>района" Республики Татарстан</t>
  </si>
  <si>
    <t>__________________________</t>
  </si>
  <si>
    <t>Гурьянова Л.К.</t>
  </si>
  <si>
    <t>Азнакаевского муниципального района РТ</t>
  </si>
  <si>
    <t>Заработная плата</t>
  </si>
  <si>
    <t>Начисления на заработную плату</t>
  </si>
  <si>
    <t>Земельный налог</t>
  </si>
  <si>
    <t>ВСЕГО:</t>
  </si>
  <si>
    <t>01</t>
  </si>
  <si>
    <t>02</t>
  </si>
  <si>
    <t>04</t>
  </si>
  <si>
    <t>05</t>
  </si>
  <si>
    <t>08</t>
  </si>
  <si>
    <t>03</t>
  </si>
  <si>
    <t>13</t>
  </si>
  <si>
    <t>00000</t>
  </si>
  <si>
    <t>КВР</t>
  </si>
  <si>
    <t>КЦСР</t>
  </si>
  <si>
    <t>Зарплата внештатных сотрудников</t>
  </si>
  <si>
    <t>Услуги телефонной связи (абонентская и повременная плата (ежемесячный платеж) за местные, междугородные, международные переговоры), сотовой связи, использование сети Интернет</t>
  </si>
  <si>
    <t>Выплаты за негативное воздействие окружающей среды (экологический налог)</t>
  </si>
  <si>
    <t>ГСМ</t>
  </si>
  <si>
    <t>Прочие  расходы по увеличению стоимости материальных запасов</t>
  </si>
  <si>
    <t>налог на имущество</t>
  </si>
  <si>
    <t>Электроснабжение</t>
  </si>
  <si>
    <t>Прочие транспортные услуги</t>
  </si>
  <si>
    <t>Прочие работы, услуги по содержанию имущества</t>
  </si>
  <si>
    <t>Подписка</t>
  </si>
  <si>
    <t>Наименование Доп. ЭК</t>
  </si>
  <si>
    <t>раздел</t>
  </si>
  <si>
    <t>подраздел</t>
  </si>
  <si>
    <t>_________________   20____ г.</t>
  </si>
  <si>
    <t>__________________  20____ г.</t>
  </si>
  <si>
    <t>00360</t>
  </si>
  <si>
    <t>00365</t>
  </si>
  <si>
    <t>Прочие  расходы (призы, подарки, сувениры)</t>
  </si>
  <si>
    <t>Газоснабжение</t>
  </si>
  <si>
    <t>Обеспечение функционирования и поддержка (востановление) работоспособности объектов нефинансовых активов</t>
  </si>
  <si>
    <t>Приобретение неисключительных (пользовательских) прав на програмное обеспечение</t>
  </si>
  <si>
    <t>Техническое обслуживание аппаратного обеспечения включающее контроль технического состояния</t>
  </si>
  <si>
    <r>
      <t xml:space="preserve">Руководитель учреждения:          </t>
    </r>
    <r>
      <rPr>
        <u val="single"/>
        <sz val="10"/>
        <rFont val="Arial"/>
        <family val="2"/>
      </rPr>
      <t>Руководитель исполкома</t>
    </r>
    <r>
      <rPr>
        <sz val="10"/>
        <rFont val="Arial"/>
        <family val="0"/>
      </rPr>
      <t xml:space="preserve">          ________________               Абдуллин И.А.</t>
    </r>
  </si>
  <si>
    <r>
      <t xml:space="preserve">Исполнитель:     </t>
    </r>
    <r>
      <rPr>
        <u val="single"/>
        <sz val="10"/>
        <rFont val="Arial"/>
        <family val="2"/>
      </rPr>
      <t xml:space="preserve">Главный специалист   </t>
    </r>
    <r>
      <rPr>
        <sz val="10"/>
        <rFont val="Arial"/>
        <family val="0"/>
      </rPr>
      <t xml:space="preserve">   ________________    </t>
    </r>
    <r>
      <rPr>
        <u val="single"/>
        <sz val="10"/>
        <rFont val="Arial"/>
        <family val="2"/>
      </rPr>
      <t>Давлетова Г.Н.</t>
    </r>
  </si>
  <si>
    <t>35-0-36</t>
  </si>
  <si>
    <t>утверждения и ведения бюджетных смет Урсаевского СП</t>
  </si>
  <si>
    <t>руководитель исполнительного комитета Урсаевского сельского поселения</t>
  </si>
  <si>
    <t>Абдуллин И.А.</t>
  </si>
  <si>
    <t>бюджетных смет Урсаевского СП</t>
  </si>
  <si>
    <t>комитета Урсаевского сельского поселения</t>
  </si>
  <si>
    <r>
      <t xml:space="preserve">Получатель бюджетных средств  </t>
    </r>
    <r>
      <rPr>
        <u val="single"/>
        <sz val="10"/>
        <rFont val="Arial"/>
        <family val="2"/>
      </rPr>
      <t>Исполнительный комитет Урсаевского сельского поселения Азнакаевского муниципального района РТ</t>
    </r>
  </si>
  <si>
    <r>
      <t xml:space="preserve">Главный распорядитель бюджетных средств  </t>
    </r>
    <r>
      <rPr>
        <u val="single"/>
        <sz val="10"/>
        <rFont val="Arial"/>
        <family val="2"/>
      </rPr>
      <t>Исполнительный комитет Урсаевского сельского поселения Азнакаевского муниципального района РТ_</t>
    </r>
  </si>
  <si>
    <r>
      <t xml:space="preserve">Наименование бюджета       </t>
    </r>
    <r>
      <rPr>
        <u val="single"/>
        <sz val="10"/>
        <rFont val="Arial"/>
        <family val="2"/>
      </rPr>
      <t>Бюджет Урсаевского сельского поселения</t>
    </r>
  </si>
  <si>
    <t>Председатель МКУ "Финансово-бюджетная палата Азнакаевского муниципального</t>
  </si>
  <si>
    <t>Минниханова  Ч.Н.</t>
  </si>
  <si>
    <t>09</t>
  </si>
  <si>
    <t>СВОДНАЯ БЮДЖЕТНАЯ СМЕТА НА 2016 ГОД</t>
  </si>
  <si>
    <t>9900002030</t>
  </si>
  <si>
    <t>9900002040</t>
  </si>
  <si>
    <t>Оплата медицинских осмотров</t>
  </si>
  <si>
    <t>Услуги вневедомсивенной (в том числе пожарной)охраны</t>
  </si>
  <si>
    <t>Услуги по страхованию транспортных средств (ОСАГО,КАСКА)</t>
  </si>
  <si>
    <t>Транспортный налог</t>
  </si>
  <si>
    <t>9900059300</t>
  </si>
  <si>
    <t>9900029900</t>
  </si>
  <si>
    <t>9900002950</t>
  </si>
  <si>
    <t>990029900</t>
  </si>
  <si>
    <t>9900051180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</si>
</sst>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?"/>
    <numFmt numFmtId="189" formatCode="0.0"/>
    <numFmt numFmtId="190" formatCode="0.000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right"/>
    </xf>
    <xf numFmtId="49" fontId="4" fillId="0" borderId="14" xfId="0" applyNumberFormat="1" applyFont="1" applyBorder="1" applyAlignment="1">
      <alignment horizontal="left" vertical="center" wrapText="1"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4" fillId="0" borderId="14" xfId="0" applyNumberFormat="1" applyFont="1" applyBorder="1" applyAlignment="1">
      <alignment horizontal="left" wrapText="1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right"/>
    </xf>
    <xf numFmtId="49" fontId="5" fillId="0" borderId="16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8"/>
  <sheetViews>
    <sheetView tabSelected="1" view="pageLayout" zoomScaleNormal="96" zoomScaleSheetLayoutView="32" workbookViewId="0" topLeftCell="A32">
      <selection activeCell="G59" sqref="G59"/>
    </sheetView>
  </sheetViews>
  <sheetFormatPr defaultColWidth="9.140625" defaultRowHeight="12.75"/>
  <cols>
    <col min="1" max="1" width="27.57421875" style="0" customWidth="1"/>
    <col min="2" max="2" width="10.28125" style="0" customWidth="1"/>
    <col min="4" max="4" width="10.8515625" style="0" customWidth="1"/>
    <col min="5" max="5" width="11.421875" style="0" customWidth="1"/>
    <col min="6" max="6" width="9.28125" style="0" customWidth="1"/>
    <col min="7" max="7" width="8.8515625" style="0" customWidth="1"/>
    <col min="8" max="8" width="8.7109375" style="0" customWidth="1"/>
    <col min="9" max="9" width="7.28125" style="0" customWidth="1"/>
    <col min="10" max="10" width="8.00390625" style="0" customWidth="1"/>
    <col min="11" max="11" width="14.140625" style="0" customWidth="1"/>
    <col min="12" max="12" width="10.8515625" style="0" customWidth="1"/>
    <col min="13" max="13" width="11.00390625" style="0" customWidth="1"/>
    <col min="14" max="14" width="9.7109375" style="0" customWidth="1"/>
    <col min="15" max="15" width="11.57421875" style="0" customWidth="1"/>
    <col min="16" max="16" width="3.00390625" style="0" customWidth="1"/>
    <col min="17" max="17" width="14.140625" style="0" customWidth="1"/>
  </cols>
  <sheetData>
    <row r="1" spans="10:24" ht="12.75">
      <c r="J1" s="49" t="s">
        <v>57</v>
      </c>
      <c r="K1" s="49"/>
      <c r="L1" s="49"/>
      <c r="M1" s="49"/>
      <c r="N1" s="49"/>
      <c r="O1" s="49"/>
      <c r="S1" s="49"/>
      <c r="T1" s="49"/>
      <c r="U1" s="49"/>
      <c r="V1" s="49"/>
      <c r="W1" s="49"/>
      <c r="X1" s="49"/>
    </row>
    <row r="2" spans="10:24" ht="12.75">
      <c r="J2" s="9" t="s">
        <v>58</v>
      </c>
      <c r="K2" s="9"/>
      <c r="L2" s="9"/>
      <c r="M2" s="9"/>
      <c r="N2" s="9"/>
      <c r="O2" s="9"/>
      <c r="S2" s="9"/>
      <c r="T2" s="9"/>
      <c r="U2" s="9"/>
      <c r="V2" s="9"/>
      <c r="W2" s="9"/>
      <c r="X2" s="9"/>
    </row>
    <row r="3" spans="10:24" ht="12.75">
      <c r="J3" s="9" t="s">
        <v>118</v>
      </c>
      <c r="K3" s="9"/>
      <c r="L3" s="9"/>
      <c r="M3" s="9"/>
      <c r="N3" s="9"/>
      <c r="O3" s="9"/>
      <c r="S3" s="9"/>
      <c r="T3" s="9"/>
      <c r="U3" s="9"/>
      <c r="V3" s="9"/>
      <c r="W3" s="9"/>
      <c r="X3" s="9"/>
    </row>
    <row r="4" spans="10:24" ht="12.75">
      <c r="J4" s="9" t="s">
        <v>60</v>
      </c>
      <c r="K4" s="9"/>
      <c r="L4" s="9"/>
      <c r="M4" s="9"/>
      <c r="N4" s="9"/>
      <c r="O4" s="9"/>
      <c r="S4" s="9"/>
      <c r="T4" s="9"/>
      <c r="U4" s="9"/>
      <c r="V4" s="9"/>
      <c r="W4" s="9"/>
      <c r="X4" s="9"/>
    </row>
    <row r="5" spans="10:24" ht="12.75">
      <c r="J5" s="9"/>
      <c r="K5" s="9"/>
      <c r="L5" s="9"/>
      <c r="M5" s="9"/>
      <c r="N5" s="9"/>
      <c r="O5" s="9"/>
      <c r="S5" s="9"/>
      <c r="T5" s="9"/>
      <c r="U5" s="9"/>
      <c r="V5" s="9"/>
      <c r="W5" s="9"/>
      <c r="X5" s="9"/>
    </row>
    <row r="6" spans="10:24" ht="12.75">
      <c r="J6" s="49" t="s">
        <v>50</v>
      </c>
      <c r="K6" s="49"/>
      <c r="L6" s="49"/>
      <c r="M6" s="49"/>
      <c r="N6" s="49"/>
      <c r="O6" s="49"/>
      <c r="S6" s="49"/>
      <c r="T6" s="49"/>
      <c r="U6" s="49"/>
      <c r="V6" s="49"/>
      <c r="W6" s="49"/>
      <c r="X6" s="49"/>
    </row>
    <row r="7" spans="10:25" ht="12.75">
      <c r="J7" s="9" t="s">
        <v>47</v>
      </c>
      <c r="K7" s="9"/>
      <c r="L7" s="9"/>
      <c r="M7" s="9"/>
      <c r="N7" s="9"/>
      <c r="O7" s="9"/>
      <c r="P7" s="9"/>
      <c r="Q7" s="9"/>
      <c r="S7" s="9"/>
      <c r="T7" s="9"/>
      <c r="U7" s="9"/>
      <c r="V7" s="9"/>
      <c r="W7" s="9"/>
      <c r="X7" s="9"/>
      <c r="Y7" s="9"/>
    </row>
    <row r="8" spans="10:25" ht="12.75">
      <c r="J8" s="9" t="s">
        <v>121</v>
      </c>
      <c r="K8" s="9"/>
      <c r="L8" s="9"/>
      <c r="M8" s="9"/>
      <c r="N8" s="9"/>
      <c r="O8" s="9"/>
      <c r="P8" s="9"/>
      <c r="Q8" s="9"/>
      <c r="S8" s="9"/>
      <c r="T8" s="9"/>
      <c r="U8" s="9"/>
      <c r="V8" s="9"/>
      <c r="W8" s="9"/>
      <c r="X8" s="9"/>
      <c r="Y8" s="9"/>
    </row>
    <row r="9" spans="10:25" ht="12.75">
      <c r="J9" s="9" t="s">
        <v>73</v>
      </c>
      <c r="K9" s="9"/>
      <c r="L9" s="9"/>
      <c r="M9" s="9"/>
      <c r="N9" s="9"/>
      <c r="O9" s="9"/>
      <c r="P9" s="9"/>
      <c r="Q9" s="9"/>
      <c r="S9" s="9"/>
      <c r="T9" s="9"/>
      <c r="U9" s="9"/>
      <c r="V9" s="9"/>
      <c r="W9" s="9"/>
      <c r="X9" s="9"/>
      <c r="Y9" s="9"/>
    </row>
    <row r="10" spans="10:25" ht="12.75">
      <c r="J10" s="9" t="s">
        <v>122</v>
      </c>
      <c r="K10" s="9"/>
      <c r="L10" s="9"/>
      <c r="M10" s="9"/>
      <c r="N10" s="9"/>
      <c r="O10" s="9"/>
      <c r="P10" s="9"/>
      <c r="Q10" s="9"/>
      <c r="S10" s="9"/>
      <c r="T10" s="9"/>
      <c r="U10" s="9"/>
      <c r="V10" s="9"/>
      <c r="W10" s="9"/>
      <c r="X10" s="9"/>
      <c r="Y10" s="9"/>
    </row>
    <row r="11" spans="10:25" ht="12.75">
      <c r="J11" s="9" t="s">
        <v>74</v>
      </c>
      <c r="K11" s="9"/>
      <c r="L11" s="9"/>
      <c r="M11" s="9"/>
      <c r="N11" s="9"/>
      <c r="O11" s="9"/>
      <c r="P11" s="9"/>
      <c r="Q11" s="9"/>
      <c r="S11" s="9"/>
      <c r="T11" s="9"/>
      <c r="U11" s="9"/>
      <c r="V11" s="9"/>
      <c r="W11" s="9"/>
      <c r="X11" s="9"/>
      <c r="Y11" s="9"/>
    </row>
    <row r="13" spans="1:8" ht="12.75">
      <c r="A13" t="s">
        <v>0</v>
      </c>
      <c r="H13" t="s">
        <v>9</v>
      </c>
    </row>
    <row r="14" spans="1:19" ht="12.75">
      <c r="A14" s="14" t="s">
        <v>126</v>
      </c>
      <c r="B14" s="14"/>
      <c r="C14" s="14"/>
      <c r="D14" s="14"/>
      <c r="E14" s="14"/>
      <c r="H14" s="14" t="s">
        <v>119</v>
      </c>
      <c r="S14" s="14"/>
    </row>
    <row r="15" spans="1:19" ht="12.75">
      <c r="A15" s="1" t="s">
        <v>3</v>
      </c>
      <c r="H15" s="1" t="s">
        <v>3</v>
      </c>
      <c r="S15" s="1"/>
    </row>
    <row r="16" spans="1:19" ht="12.75">
      <c r="A16" s="14" t="s">
        <v>75</v>
      </c>
      <c r="B16" s="14"/>
      <c r="H16" s="14" t="s">
        <v>78</v>
      </c>
      <c r="S16" s="14"/>
    </row>
    <row r="17" spans="1:27" ht="12.75">
      <c r="A17" s="1" t="s">
        <v>2</v>
      </c>
      <c r="B17" s="1"/>
      <c r="C17" s="1"/>
      <c r="D17" s="1"/>
      <c r="E17" s="1"/>
      <c r="F17" s="1"/>
      <c r="G17" s="1"/>
      <c r="H17" s="1" t="s">
        <v>2</v>
      </c>
      <c r="I17" s="1"/>
      <c r="J17" s="1"/>
      <c r="K17" s="1"/>
      <c r="L17" s="1"/>
      <c r="M17" s="1"/>
      <c r="N17" s="1"/>
      <c r="Q17" s="1"/>
      <c r="S17" s="1"/>
      <c r="T17" s="1"/>
      <c r="U17" s="1"/>
      <c r="V17" s="1"/>
      <c r="W17" s="1"/>
      <c r="X17" s="1"/>
      <c r="Y17" s="1"/>
      <c r="AA17" s="1"/>
    </row>
    <row r="18" spans="1:21" ht="12.75">
      <c r="A18" t="s">
        <v>76</v>
      </c>
      <c r="C18" s="14" t="s">
        <v>77</v>
      </c>
      <c r="H18" t="s">
        <v>4</v>
      </c>
      <c r="J18" s="17" t="s">
        <v>120</v>
      </c>
      <c r="U18" s="17"/>
    </row>
    <row r="19" spans="1:23" ht="12.75">
      <c r="A19" s="1" t="s">
        <v>5</v>
      </c>
      <c r="B19" s="1"/>
      <c r="C19" s="1" t="s">
        <v>7</v>
      </c>
      <c r="D19" s="1"/>
      <c r="E19" s="1"/>
      <c r="F19" s="1"/>
      <c r="H19" s="1" t="s">
        <v>5</v>
      </c>
      <c r="I19" s="1"/>
      <c r="J19" s="1" t="s">
        <v>63</v>
      </c>
      <c r="K19" s="1"/>
      <c r="L19" s="1"/>
      <c r="S19" s="1"/>
      <c r="T19" s="1"/>
      <c r="U19" s="1"/>
      <c r="V19" s="1"/>
      <c r="W19" s="1"/>
    </row>
    <row r="20" spans="1:8" ht="12.75">
      <c r="A20" t="s">
        <v>106</v>
      </c>
      <c r="H20" t="s">
        <v>107</v>
      </c>
    </row>
    <row r="22" ht="13.5" thickBot="1"/>
    <row r="23" ht="12.75">
      <c r="O23" s="3" t="s">
        <v>30</v>
      </c>
    </row>
    <row r="24" spans="5:15" ht="12.75">
      <c r="E24" s="9" t="s">
        <v>129</v>
      </c>
      <c r="F24" s="16"/>
      <c r="G24" s="16"/>
      <c r="H24" s="16"/>
      <c r="I24" s="16"/>
      <c r="J24" s="16"/>
      <c r="N24" s="5" t="s">
        <v>31</v>
      </c>
      <c r="O24" s="7">
        <v>501012</v>
      </c>
    </row>
    <row r="25" spans="13:15" ht="12.75">
      <c r="M25" s="46" t="s">
        <v>37</v>
      </c>
      <c r="N25" s="46"/>
      <c r="O25" s="7"/>
    </row>
    <row r="26" spans="8:15" ht="12.75">
      <c r="H26" t="s">
        <v>62</v>
      </c>
      <c r="M26" s="46" t="s">
        <v>32</v>
      </c>
      <c r="N26" s="46"/>
      <c r="O26" s="7"/>
    </row>
    <row r="27" spans="1:15" ht="12.75">
      <c r="A27" t="s">
        <v>123</v>
      </c>
      <c r="M27" s="46" t="s">
        <v>61</v>
      </c>
      <c r="N27" s="46"/>
      <c r="O27" s="7"/>
    </row>
    <row r="28" spans="1:15" ht="12.75">
      <c r="A28" t="s">
        <v>11</v>
      </c>
      <c r="M28" s="46" t="s">
        <v>61</v>
      </c>
      <c r="N28" s="46"/>
      <c r="O28" s="7"/>
    </row>
    <row r="29" spans="1:15" ht="12.75">
      <c r="A29" t="s">
        <v>124</v>
      </c>
      <c r="M29" s="5"/>
      <c r="N29" s="5" t="s">
        <v>33</v>
      </c>
      <c r="O29" s="7"/>
    </row>
    <row r="30" spans="1:15" ht="12.75">
      <c r="A30" t="s">
        <v>125</v>
      </c>
      <c r="M30" s="46" t="s">
        <v>34</v>
      </c>
      <c r="N30" s="46"/>
      <c r="O30" s="7"/>
    </row>
    <row r="31" spans="1:15" ht="12.75">
      <c r="A31" t="s">
        <v>15</v>
      </c>
      <c r="M31" s="46" t="s">
        <v>35</v>
      </c>
      <c r="N31" s="46"/>
      <c r="O31" s="7">
        <v>383</v>
      </c>
    </row>
    <row r="32" spans="13:15" ht="13.5" thickBot="1">
      <c r="M32" s="46" t="s">
        <v>36</v>
      </c>
      <c r="N32" s="46"/>
      <c r="O32" s="8"/>
    </row>
    <row r="33" spans="4:7" ht="12.75">
      <c r="D33" s="1"/>
      <c r="E33" s="1"/>
      <c r="F33" s="1"/>
      <c r="G33" s="1"/>
    </row>
    <row r="34" spans="1:15" ht="12.75">
      <c r="A34" s="44" t="s">
        <v>103</v>
      </c>
      <c r="B34" s="44" t="s">
        <v>17</v>
      </c>
      <c r="C34" s="44" t="s">
        <v>29</v>
      </c>
      <c r="D34" s="44"/>
      <c r="E34" s="44"/>
      <c r="F34" s="44"/>
      <c r="G34" s="44"/>
      <c r="H34" s="44"/>
      <c r="I34" s="44"/>
      <c r="J34" s="44"/>
      <c r="K34" s="44" t="s">
        <v>27</v>
      </c>
      <c r="L34" s="44"/>
      <c r="M34" s="44"/>
      <c r="N34" s="44"/>
      <c r="O34" s="44"/>
    </row>
    <row r="35" spans="1:15" ht="18.75" customHeight="1">
      <c r="A35" s="44"/>
      <c r="B35" s="44"/>
      <c r="C35" s="45" t="s">
        <v>104</v>
      </c>
      <c r="D35" s="45" t="s">
        <v>105</v>
      </c>
      <c r="E35" s="45" t="s">
        <v>92</v>
      </c>
      <c r="F35" s="47" t="s">
        <v>91</v>
      </c>
      <c r="G35" s="45" t="s">
        <v>22</v>
      </c>
      <c r="H35" s="45" t="s">
        <v>23</v>
      </c>
      <c r="I35" s="45" t="s">
        <v>24</v>
      </c>
      <c r="J35" s="45" t="s">
        <v>25</v>
      </c>
      <c r="K35" s="44" t="s">
        <v>28</v>
      </c>
      <c r="L35" s="44"/>
      <c r="M35" s="44"/>
      <c r="N35" s="44"/>
      <c r="O35" s="44"/>
    </row>
    <row r="36" spans="1:15" ht="21.75" customHeight="1">
      <c r="A36" s="44"/>
      <c r="B36" s="44"/>
      <c r="C36" s="45"/>
      <c r="D36" s="45"/>
      <c r="E36" s="45"/>
      <c r="F36" s="48"/>
      <c r="G36" s="45"/>
      <c r="H36" s="45"/>
      <c r="I36" s="45"/>
      <c r="J36" s="45"/>
      <c r="K36" s="6" t="s">
        <v>26</v>
      </c>
      <c r="L36" s="4">
        <v>1</v>
      </c>
      <c r="M36" s="4">
        <v>2</v>
      </c>
      <c r="N36" s="4">
        <v>3</v>
      </c>
      <c r="O36" s="4">
        <v>4</v>
      </c>
    </row>
    <row r="37" spans="1:15" ht="12.75">
      <c r="A37" s="4">
        <v>1</v>
      </c>
      <c r="B37" s="4">
        <v>2</v>
      </c>
      <c r="C37" s="4">
        <v>3</v>
      </c>
      <c r="D37" s="4">
        <v>4</v>
      </c>
      <c r="E37" s="4">
        <v>5</v>
      </c>
      <c r="F37" s="4">
        <v>8</v>
      </c>
      <c r="G37" s="11">
        <v>9</v>
      </c>
      <c r="H37" s="11">
        <v>10</v>
      </c>
      <c r="I37" s="11">
        <v>11</v>
      </c>
      <c r="J37" s="11">
        <v>12</v>
      </c>
      <c r="K37" s="11">
        <v>13</v>
      </c>
      <c r="L37" s="11">
        <v>14</v>
      </c>
      <c r="M37" s="11">
        <v>15</v>
      </c>
      <c r="N37" s="11">
        <v>16</v>
      </c>
      <c r="O37" s="11">
        <v>17</v>
      </c>
    </row>
    <row r="38" spans="1:15" ht="16.5" customHeight="1">
      <c r="A38" s="22" t="s">
        <v>79</v>
      </c>
      <c r="B38" s="2">
        <v>1</v>
      </c>
      <c r="C38" s="15" t="s">
        <v>83</v>
      </c>
      <c r="D38" s="15" t="s">
        <v>84</v>
      </c>
      <c r="E38" s="15" t="s">
        <v>130</v>
      </c>
      <c r="F38" s="2">
        <v>121</v>
      </c>
      <c r="G38" s="2">
        <v>211</v>
      </c>
      <c r="H38" s="2">
        <v>211001</v>
      </c>
      <c r="I38" s="15" t="s">
        <v>90</v>
      </c>
      <c r="J38" s="2">
        <v>301</v>
      </c>
      <c r="K38" s="40">
        <v>285991</v>
      </c>
      <c r="L38" s="36">
        <v>71565</v>
      </c>
      <c r="M38" s="36">
        <v>71146</v>
      </c>
      <c r="N38" s="36">
        <v>71147</v>
      </c>
      <c r="O38" s="36">
        <v>72133</v>
      </c>
    </row>
    <row r="39" spans="1:15" ht="18.75" customHeight="1">
      <c r="A39" s="22" t="s">
        <v>80</v>
      </c>
      <c r="B39" s="2">
        <v>2</v>
      </c>
      <c r="C39" s="15" t="s">
        <v>83</v>
      </c>
      <c r="D39" s="15" t="s">
        <v>84</v>
      </c>
      <c r="E39" s="15" t="s">
        <v>130</v>
      </c>
      <c r="F39" s="2">
        <v>129</v>
      </c>
      <c r="G39" s="2">
        <v>213</v>
      </c>
      <c r="H39" s="2">
        <v>213001</v>
      </c>
      <c r="I39" s="15" t="s">
        <v>90</v>
      </c>
      <c r="J39" s="2">
        <v>301</v>
      </c>
      <c r="K39" s="40">
        <v>86370</v>
      </c>
      <c r="L39" s="36">
        <v>21559</v>
      </c>
      <c r="M39" s="36">
        <v>21486</v>
      </c>
      <c r="N39" s="36">
        <v>21486</v>
      </c>
      <c r="O39" s="36">
        <v>21839</v>
      </c>
    </row>
    <row r="40" spans="1:17" ht="12.75">
      <c r="A40" s="20" t="s">
        <v>38</v>
      </c>
      <c r="B40" s="20"/>
      <c r="C40" s="21" t="s">
        <v>83</v>
      </c>
      <c r="D40" s="21" t="s">
        <v>84</v>
      </c>
      <c r="E40" s="21"/>
      <c r="F40" s="20"/>
      <c r="G40" s="20"/>
      <c r="H40" s="20"/>
      <c r="I40" s="21"/>
      <c r="J40" s="20"/>
      <c r="K40" s="37">
        <f>SUM(K38:K39)</f>
        <v>372361</v>
      </c>
      <c r="L40" s="37">
        <f>SUM(L38:L39)</f>
        <v>93124</v>
      </c>
      <c r="M40" s="37">
        <f>SUM(M38:M39)</f>
        <v>92632</v>
      </c>
      <c r="N40" s="37">
        <f>SUM(N38:N39)</f>
        <v>92633</v>
      </c>
      <c r="O40" s="37">
        <f>SUM(O38:O39)</f>
        <v>93972</v>
      </c>
      <c r="Q40" s="26"/>
    </row>
    <row r="41" spans="1:15" ht="12.75">
      <c r="A41" s="22" t="s">
        <v>79</v>
      </c>
      <c r="B41" s="2">
        <v>3</v>
      </c>
      <c r="C41" s="15" t="s">
        <v>83</v>
      </c>
      <c r="D41" s="15" t="s">
        <v>85</v>
      </c>
      <c r="E41" s="15" t="s">
        <v>131</v>
      </c>
      <c r="F41" s="2">
        <v>121</v>
      </c>
      <c r="G41" s="2">
        <v>211</v>
      </c>
      <c r="H41" s="2">
        <v>211001</v>
      </c>
      <c r="I41" s="15" t="s">
        <v>90</v>
      </c>
      <c r="J41" s="2">
        <v>301</v>
      </c>
      <c r="K41" s="40">
        <v>217809</v>
      </c>
      <c r="L41" s="36">
        <v>53921</v>
      </c>
      <c r="M41" s="36">
        <v>57923</v>
      </c>
      <c r="N41" s="36">
        <v>53203</v>
      </c>
      <c r="O41" s="36">
        <f>K41-L41-M41-N41</f>
        <v>52762</v>
      </c>
    </row>
    <row r="42" spans="1:15" ht="12.75">
      <c r="A42" s="22" t="s">
        <v>80</v>
      </c>
      <c r="B42" s="2">
        <v>4</v>
      </c>
      <c r="C42" s="15" t="s">
        <v>83</v>
      </c>
      <c r="D42" s="15" t="s">
        <v>85</v>
      </c>
      <c r="E42" s="15" t="s">
        <v>131</v>
      </c>
      <c r="F42" s="2">
        <v>129</v>
      </c>
      <c r="G42" s="2">
        <v>213</v>
      </c>
      <c r="H42" s="2">
        <v>213001</v>
      </c>
      <c r="I42" s="15" t="s">
        <v>90</v>
      </c>
      <c r="J42" s="2">
        <v>301</v>
      </c>
      <c r="K42" s="40">
        <v>65779</v>
      </c>
      <c r="L42" s="36">
        <v>16283</v>
      </c>
      <c r="M42" s="36">
        <v>17719</v>
      </c>
      <c r="N42" s="36">
        <v>16068</v>
      </c>
      <c r="O42" s="36">
        <f aca="true" t="shared" si="0" ref="O42:O52">K42-L42-M42-N42</f>
        <v>15709</v>
      </c>
    </row>
    <row r="43" spans="1:15" ht="85.5" customHeight="1">
      <c r="A43" s="22" t="s">
        <v>94</v>
      </c>
      <c r="B43" s="2">
        <v>5</v>
      </c>
      <c r="C43" s="15" t="s">
        <v>83</v>
      </c>
      <c r="D43" s="15" t="s">
        <v>85</v>
      </c>
      <c r="E43" s="15" t="s">
        <v>131</v>
      </c>
      <c r="F43" s="2">
        <v>244</v>
      </c>
      <c r="G43" s="2">
        <v>221</v>
      </c>
      <c r="H43" s="2">
        <v>221001</v>
      </c>
      <c r="I43" s="15" t="s">
        <v>90</v>
      </c>
      <c r="J43" s="2">
        <v>301</v>
      </c>
      <c r="K43" s="40">
        <v>5350</v>
      </c>
      <c r="L43" s="36">
        <v>5350</v>
      </c>
      <c r="M43" s="36">
        <v>0</v>
      </c>
      <c r="N43" s="36">
        <v>0</v>
      </c>
      <c r="O43" s="36">
        <f t="shared" si="0"/>
        <v>0</v>
      </c>
    </row>
    <row r="44" spans="1:15" ht="48" customHeight="1">
      <c r="A44" s="34" t="s">
        <v>93</v>
      </c>
      <c r="B44" s="2">
        <v>6</v>
      </c>
      <c r="C44" s="15" t="s">
        <v>83</v>
      </c>
      <c r="D44" s="15" t="s">
        <v>85</v>
      </c>
      <c r="E44" s="15" t="s">
        <v>131</v>
      </c>
      <c r="F44" s="2">
        <v>244</v>
      </c>
      <c r="G44" s="2">
        <v>225</v>
      </c>
      <c r="H44" s="2">
        <v>225005</v>
      </c>
      <c r="I44" s="15" t="s">
        <v>90</v>
      </c>
      <c r="J44" s="2">
        <v>301</v>
      </c>
      <c r="K44" s="40">
        <v>21962.99</v>
      </c>
      <c r="L44" s="36">
        <v>5475.7</v>
      </c>
      <c r="M44" s="36">
        <v>5500</v>
      </c>
      <c r="N44" s="36">
        <v>5475.7</v>
      </c>
      <c r="O44" s="36">
        <f t="shared" si="0"/>
        <v>5511.590000000001</v>
      </c>
    </row>
    <row r="45" spans="1:15" ht="48" customHeight="1">
      <c r="A45" s="34" t="s">
        <v>132</v>
      </c>
      <c r="B45" s="2">
        <v>7</v>
      </c>
      <c r="C45" s="15" t="s">
        <v>83</v>
      </c>
      <c r="D45" s="15" t="s">
        <v>85</v>
      </c>
      <c r="E45" s="15" t="s">
        <v>131</v>
      </c>
      <c r="F45" s="2">
        <v>244</v>
      </c>
      <c r="G45" s="2">
        <v>226</v>
      </c>
      <c r="H45" s="2">
        <v>226031</v>
      </c>
      <c r="I45" s="15" t="s">
        <v>90</v>
      </c>
      <c r="J45" s="2">
        <v>301</v>
      </c>
      <c r="K45" s="40">
        <v>8500</v>
      </c>
      <c r="L45" s="36">
        <v>8500</v>
      </c>
      <c r="M45" s="36">
        <v>0</v>
      </c>
      <c r="N45" s="36">
        <v>0</v>
      </c>
      <c r="O45" s="36">
        <v>0</v>
      </c>
    </row>
    <row r="46" spans="1:15" ht="48" customHeight="1">
      <c r="A46" s="34" t="s">
        <v>133</v>
      </c>
      <c r="B46" s="2">
        <v>8</v>
      </c>
      <c r="C46" s="15" t="s">
        <v>83</v>
      </c>
      <c r="D46" s="15" t="s">
        <v>85</v>
      </c>
      <c r="E46" s="15" t="s">
        <v>131</v>
      </c>
      <c r="F46" s="2">
        <v>244</v>
      </c>
      <c r="G46" s="2">
        <v>226</v>
      </c>
      <c r="H46" s="2">
        <v>226004</v>
      </c>
      <c r="I46" s="15" t="s">
        <v>90</v>
      </c>
      <c r="J46" s="2">
        <v>301</v>
      </c>
      <c r="K46" s="40">
        <v>26376.92</v>
      </c>
      <c r="L46" s="36">
        <v>6594.23</v>
      </c>
      <c r="M46" s="36">
        <v>6594.23</v>
      </c>
      <c r="N46" s="36">
        <v>6594.23</v>
      </c>
      <c r="O46" s="36">
        <v>6594.23</v>
      </c>
    </row>
    <row r="47" spans="1:15" ht="14.25" customHeight="1">
      <c r="A47" s="22" t="s">
        <v>99</v>
      </c>
      <c r="B47" s="2">
        <v>9</v>
      </c>
      <c r="C47" s="15" t="s">
        <v>83</v>
      </c>
      <c r="D47" s="15" t="s">
        <v>85</v>
      </c>
      <c r="E47" s="15" t="s">
        <v>131</v>
      </c>
      <c r="F47" s="2">
        <v>244</v>
      </c>
      <c r="G47" s="2">
        <v>223</v>
      </c>
      <c r="H47" s="2">
        <v>223001</v>
      </c>
      <c r="I47" s="15" t="s">
        <v>90</v>
      </c>
      <c r="J47" s="2">
        <v>301</v>
      </c>
      <c r="K47" s="40">
        <v>19712.5</v>
      </c>
      <c r="L47" s="36">
        <v>4750</v>
      </c>
      <c r="M47" s="36">
        <v>4750</v>
      </c>
      <c r="N47" s="36">
        <v>4750</v>
      </c>
      <c r="O47" s="36">
        <f t="shared" si="0"/>
        <v>5462.5</v>
      </c>
    </row>
    <row r="48" spans="1:15" ht="14.25" customHeight="1">
      <c r="A48" s="22" t="s">
        <v>111</v>
      </c>
      <c r="B48" s="2">
        <v>10</v>
      </c>
      <c r="C48" s="15" t="s">
        <v>83</v>
      </c>
      <c r="D48" s="15" t="s">
        <v>85</v>
      </c>
      <c r="E48" s="15" t="s">
        <v>131</v>
      </c>
      <c r="F48" s="2">
        <v>244</v>
      </c>
      <c r="G48" s="2">
        <v>223</v>
      </c>
      <c r="H48" s="2">
        <v>223003</v>
      </c>
      <c r="I48" s="15" t="s">
        <v>90</v>
      </c>
      <c r="J48" s="2">
        <v>301</v>
      </c>
      <c r="K48" s="40">
        <v>210410.53</v>
      </c>
      <c r="L48" s="36">
        <v>50701.3</v>
      </c>
      <c r="M48" s="36">
        <v>50701.3</v>
      </c>
      <c r="N48" s="36">
        <v>50701.3</v>
      </c>
      <c r="O48" s="36">
        <f t="shared" si="0"/>
        <v>58306.629999999976</v>
      </c>
    </row>
    <row r="49" spans="1:15" ht="25.5">
      <c r="A49" s="22" t="s">
        <v>134</v>
      </c>
      <c r="B49" s="18">
        <v>11</v>
      </c>
      <c r="C49" s="19" t="s">
        <v>83</v>
      </c>
      <c r="D49" s="19" t="s">
        <v>85</v>
      </c>
      <c r="E49" s="19" t="s">
        <v>131</v>
      </c>
      <c r="F49" s="18">
        <v>244</v>
      </c>
      <c r="G49" s="18">
        <v>226</v>
      </c>
      <c r="H49" s="18">
        <v>226036</v>
      </c>
      <c r="I49" s="15" t="s">
        <v>90</v>
      </c>
      <c r="J49" s="18">
        <v>301</v>
      </c>
      <c r="K49" s="40">
        <v>4200</v>
      </c>
      <c r="L49" s="35">
        <v>0</v>
      </c>
      <c r="M49" s="35">
        <v>4200</v>
      </c>
      <c r="N49" s="35">
        <v>0</v>
      </c>
      <c r="O49" s="36">
        <f t="shared" si="0"/>
        <v>0</v>
      </c>
    </row>
    <row r="50" spans="1:15" ht="25.5">
      <c r="A50" s="22" t="s">
        <v>95</v>
      </c>
      <c r="B50" s="18">
        <v>12</v>
      </c>
      <c r="C50" s="19" t="s">
        <v>83</v>
      </c>
      <c r="D50" s="19" t="s">
        <v>85</v>
      </c>
      <c r="E50" s="19" t="s">
        <v>131</v>
      </c>
      <c r="F50" s="18">
        <v>852</v>
      </c>
      <c r="G50" s="18">
        <v>290</v>
      </c>
      <c r="H50" s="18">
        <v>290004</v>
      </c>
      <c r="I50" s="15" t="s">
        <v>90</v>
      </c>
      <c r="J50" s="18">
        <v>301</v>
      </c>
      <c r="K50" s="40">
        <v>600</v>
      </c>
      <c r="L50" s="35">
        <v>600</v>
      </c>
      <c r="M50" s="35">
        <v>0</v>
      </c>
      <c r="N50" s="35">
        <v>0</v>
      </c>
      <c r="O50" s="36">
        <f t="shared" si="0"/>
        <v>0</v>
      </c>
    </row>
    <row r="51" spans="1:15" ht="37.5" customHeight="1">
      <c r="A51" s="22" t="s">
        <v>135</v>
      </c>
      <c r="B51" s="2">
        <v>13</v>
      </c>
      <c r="C51" s="15" t="s">
        <v>83</v>
      </c>
      <c r="D51" s="15" t="s">
        <v>85</v>
      </c>
      <c r="E51" s="15" t="s">
        <v>131</v>
      </c>
      <c r="F51" s="2">
        <v>852</v>
      </c>
      <c r="G51" s="2">
        <v>290</v>
      </c>
      <c r="H51" s="2">
        <v>290015</v>
      </c>
      <c r="I51" s="15" t="s">
        <v>90</v>
      </c>
      <c r="J51" s="2">
        <v>301</v>
      </c>
      <c r="K51" s="40">
        <v>3600</v>
      </c>
      <c r="L51" s="36">
        <v>3600</v>
      </c>
      <c r="M51" s="36">
        <v>0</v>
      </c>
      <c r="N51" s="36">
        <v>0</v>
      </c>
      <c r="O51" s="36">
        <f t="shared" si="0"/>
        <v>0</v>
      </c>
    </row>
    <row r="52" spans="1:15" ht="19.5" customHeight="1">
      <c r="A52" s="22" t="s">
        <v>96</v>
      </c>
      <c r="B52" s="2">
        <v>14</v>
      </c>
      <c r="C52" s="15" t="s">
        <v>83</v>
      </c>
      <c r="D52" s="15" t="s">
        <v>85</v>
      </c>
      <c r="E52" s="15" t="s">
        <v>131</v>
      </c>
      <c r="F52" s="2">
        <v>244</v>
      </c>
      <c r="G52" s="2">
        <v>340</v>
      </c>
      <c r="H52" s="2">
        <v>340001</v>
      </c>
      <c r="I52" s="15" t="s">
        <v>90</v>
      </c>
      <c r="J52" s="2">
        <v>301</v>
      </c>
      <c r="K52" s="40">
        <v>21500</v>
      </c>
      <c r="L52" s="36">
        <v>21500</v>
      </c>
      <c r="M52" s="36">
        <v>0</v>
      </c>
      <c r="N52" s="36">
        <v>0</v>
      </c>
      <c r="O52" s="36">
        <f t="shared" si="0"/>
        <v>0</v>
      </c>
    </row>
    <row r="53" spans="1:15" ht="12.75">
      <c r="A53" s="20" t="s">
        <v>38</v>
      </c>
      <c r="B53" s="20"/>
      <c r="C53" s="21" t="s">
        <v>83</v>
      </c>
      <c r="D53" s="21" t="s">
        <v>85</v>
      </c>
      <c r="E53" s="21"/>
      <c r="F53" s="20"/>
      <c r="G53" s="20"/>
      <c r="H53" s="20"/>
      <c r="I53" s="21"/>
      <c r="J53" s="20"/>
      <c r="K53" s="37">
        <f>SUM(K41:K52)</f>
        <v>605800.94</v>
      </c>
      <c r="L53" s="37">
        <f>SUM(L41:L52)</f>
        <v>177275.22999999998</v>
      </c>
      <c r="M53" s="37">
        <f>SUM(M41:M52)</f>
        <v>147387.53</v>
      </c>
      <c r="N53" s="37">
        <f>SUM(N41:N52)</f>
        <v>136792.22999999998</v>
      </c>
      <c r="O53" s="37">
        <f>SUM(O41:O52)</f>
        <v>144345.94999999995</v>
      </c>
    </row>
    <row r="54" spans="1:15" ht="55.5" customHeight="1">
      <c r="A54" s="22" t="s">
        <v>112</v>
      </c>
      <c r="B54" s="27">
        <v>15</v>
      </c>
      <c r="C54" s="28" t="s">
        <v>83</v>
      </c>
      <c r="D54" s="28" t="s">
        <v>89</v>
      </c>
      <c r="E54" s="28" t="s">
        <v>136</v>
      </c>
      <c r="F54" s="27">
        <v>244</v>
      </c>
      <c r="G54" s="27">
        <v>225</v>
      </c>
      <c r="H54" s="27">
        <v>225004</v>
      </c>
      <c r="I54" s="28" t="s">
        <v>108</v>
      </c>
      <c r="J54" s="27">
        <v>100</v>
      </c>
      <c r="K54" s="41">
        <v>3000</v>
      </c>
      <c r="L54" s="38">
        <v>3000</v>
      </c>
      <c r="M54" s="38">
        <v>0</v>
      </c>
      <c r="N54" s="38">
        <v>0</v>
      </c>
      <c r="O54" s="38">
        <v>0</v>
      </c>
    </row>
    <row r="55" spans="1:15" ht="27" customHeight="1">
      <c r="A55" s="22" t="s">
        <v>97</v>
      </c>
      <c r="B55" s="2">
        <v>16</v>
      </c>
      <c r="C55" s="15" t="s">
        <v>83</v>
      </c>
      <c r="D55" s="15" t="s">
        <v>89</v>
      </c>
      <c r="E55" s="15" t="s">
        <v>136</v>
      </c>
      <c r="F55" s="2">
        <v>244</v>
      </c>
      <c r="G55" s="2">
        <v>340</v>
      </c>
      <c r="H55" s="2">
        <v>340099</v>
      </c>
      <c r="I55" s="15" t="s">
        <v>108</v>
      </c>
      <c r="J55" s="2">
        <v>100</v>
      </c>
      <c r="K55" s="40">
        <v>3900</v>
      </c>
      <c r="L55" s="36">
        <v>3900</v>
      </c>
      <c r="M55" s="36">
        <v>0</v>
      </c>
      <c r="N55" s="36">
        <v>0</v>
      </c>
      <c r="O55" s="36">
        <v>0</v>
      </c>
    </row>
    <row r="56" spans="1:15" ht="12.75">
      <c r="A56" s="20" t="s">
        <v>38</v>
      </c>
      <c r="B56" s="20"/>
      <c r="C56" s="21" t="s">
        <v>83</v>
      </c>
      <c r="D56" s="21" t="s">
        <v>89</v>
      </c>
      <c r="E56" s="21" t="s">
        <v>136</v>
      </c>
      <c r="F56" s="20"/>
      <c r="G56" s="20"/>
      <c r="H56" s="20"/>
      <c r="I56" s="21"/>
      <c r="J56" s="20"/>
      <c r="K56" s="37">
        <f>SUM(K54:K55)</f>
        <v>6900</v>
      </c>
      <c r="L56" s="37">
        <f>SUM(L54:L55)</f>
        <v>6900</v>
      </c>
      <c r="M56" s="37">
        <f>SUM(M54:M55)</f>
        <v>0</v>
      </c>
      <c r="N56" s="37">
        <f>SUM(N54:N55)</f>
        <v>0</v>
      </c>
      <c r="O56" s="37">
        <f>SUM(O54:O55)</f>
        <v>0</v>
      </c>
    </row>
    <row r="57" spans="1:15" ht="12.75">
      <c r="A57" s="22" t="s">
        <v>79</v>
      </c>
      <c r="B57" s="2">
        <v>17</v>
      </c>
      <c r="C57" s="15" t="s">
        <v>83</v>
      </c>
      <c r="D57" s="15" t="s">
        <v>89</v>
      </c>
      <c r="E57" s="15" t="s">
        <v>137</v>
      </c>
      <c r="F57" s="2">
        <v>111</v>
      </c>
      <c r="G57" s="2">
        <v>211</v>
      </c>
      <c r="H57" s="2">
        <v>211001</v>
      </c>
      <c r="I57" s="15" t="s">
        <v>90</v>
      </c>
      <c r="J57" s="2">
        <v>301</v>
      </c>
      <c r="K57" s="40">
        <v>121802.07</v>
      </c>
      <c r="L57" s="36">
        <v>30450.5</v>
      </c>
      <c r="M57" s="36">
        <v>30450.5</v>
      </c>
      <c r="N57" s="36">
        <v>30450.5</v>
      </c>
      <c r="O57" s="36">
        <v>30450.57</v>
      </c>
    </row>
    <row r="58" spans="1:15" ht="18.75" customHeight="1">
      <c r="A58" s="22" t="s">
        <v>80</v>
      </c>
      <c r="B58" s="2">
        <v>18</v>
      </c>
      <c r="C58" s="15" t="s">
        <v>83</v>
      </c>
      <c r="D58" s="15" t="s">
        <v>89</v>
      </c>
      <c r="E58" s="15" t="s">
        <v>137</v>
      </c>
      <c r="F58" s="2">
        <v>119</v>
      </c>
      <c r="G58" s="2">
        <v>213</v>
      </c>
      <c r="H58" s="2">
        <v>213001</v>
      </c>
      <c r="I58" s="15" t="s">
        <v>90</v>
      </c>
      <c r="J58" s="2">
        <v>301</v>
      </c>
      <c r="K58" s="40">
        <v>36804.23</v>
      </c>
      <c r="L58" s="36">
        <v>9196</v>
      </c>
      <c r="M58" s="36">
        <v>9196</v>
      </c>
      <c r="N58" s="36">
        <v>9196</v>
      </c>
      <c r="O58" s="36">
        <v>9196.23</v>
      </c>
    </row>
    <row r="59" spans="1:15" ht="61.5" customHeight="1">
      <c r="A59" s="22" t="s">
        <v>94</v>
      </c>
      <c r="B59" s="2">
        <v>19</v>
      </c>
      <c r="C59" s="15" t="s">
        <v>83</v>
      </c>
      <c r="D59" s="15" t="s">
        <v>89</v>
      </c>
      <c r="E59" s="15" t="s">
        <v>137</v>
      </c>
      <c r="F59" s="2">
        <v>244</v>
      </c>
      <c r="G59" s="2">
        <v>221</v>
      </c>
      <c r="H59" s="2">
        <v>221001</v>
      </c>
      <c r="I59" s="15" t="s">
        <v>90</v>
      </c>
      <c r="J59" s="2">
        <v>301</v>
      </c>
      <c r="K59" s="40">
        <v>9313.7</v>
      </c>
      <c r="L59" s="36">
        <v>9313.7</v>
      </c>
      <c r="M59" s="36">
        <v>0</v>
      </c>
      <c r="N59" s="36">
        <v>0</v>
      </c>
      <c r="O59" s="36">
        <v>0</v>
      </c>
    </row>
    <row r="60" spans="1:17" ht="24.75" customHeight="1">
      <c r="A60" s="22" t="s">
        <v>113</v>
      </c>
      <c r="B60" s="2">
        <v>20</v>
      </c>
      <c r="C60" s="15" t="s">
        <v>83</v>
      </c>
      <c r="D60" s="15" t="s">
        <v>89</v>
      </c>
      <c r="E60" s="15" t="s">
        <v>137</v>
      </c>
      <c r="F60" s="2">
        <v>244</v>
      </c>
      <c r="G60" s="2">
        <v>226</v>
      </c>
      <c r="H60" s="2">
        <v>226010</v>
      </c>
      <c r="I60" s="15" t="s">
        <v>90</v>
      </c>
      <c r="J60" s="2">
        <v>301</v>
      </c>
      <c r="K60" s="40">
        <v>6200</v>
      </c>
      <c r="L60" s="36">
        <v>0</v>
      </c>
      <c r="M60" s="36">
        <v>0</v>
      </c>
      <c r="N60" s="36">
        <v>0</v>
      </c>
      <c r="O60" s="36">
        <v>6200</v>
      </c>
      <c r="Q60" s="32"/>
    </row>
    <row r="61" spans="1:17" ht="12.75">
      <c r="A61" s="20" t="s">
        <v>38</v>
      </c>
      <c r="B61" s="20"/>
      <c r="C61" s="21" t="s">
        <v>83</v>
      </c>
      <c r="D61" s="21" t="s">
        <v>89</v>
      </c>
      <c r="E61" s="21" t="s">
        <v>139</v>
      </c>
      <c r="F61" s="20"/>
      <c r="G61" s="20"/>
      <c r="H61" s="20"/>
      <c r="I61" s="21"/>
      <c r="J61" s="20"/>
      <c r="K61" s="37">
        <f>SUM(K57:K60)</f>
        <v>174120.00000000003</v>
      </c>
      <c r="L61" s="37">
        <f>SUM(L57:L60)</f>
        <v>48960.2</v>
      </c>
      <c r="M61" s="37">
        <f>SUM(M57:M60)</f>
        <v>39646.5</v>
      </c>
      <c r="N61" s="37">
        <f>SUM(N57:N60)</f>
        <v>39646.5</v>
      </c>
      <c r="O61" s="37">
        <f>SUM(O57:O60)</f>
        <v>45846.8</v>
      </c>
      <c r="Q61" s="26"/>
    </row>
    <row r="62" spans="1:17" ht="12.75">
      <c r="A62" s="22" t="s">
        <v>98</v>
      </c>
      <c r="B62" s="2">
        <v>21</v>
      </c>
      <c r="C62" s="15" t="s">
        <v>83</v>
      </c>
      <c r="D62" s="15" t="s">
        <v>89</v>
      </c>
      <c r="E62" s="15" t="s">
        <v>138</v>
      </c>
      <c r="F62" s="2">
        <v>851</v>
      </c>
      <c r="G62" s="2">
        <v>290</v>
      </c>
      <c r="H62" s="2">
        <v>290014</v>
      </c>
      <c r="I62" s="15" t="s">
        <v>90</v>
      </c>
      <c r="J62" s="2">
        <v>301</v>
      </c>
      <c r="K62" s="40">
        <v>71576</v>
      </c>
      <c r="L62" s="36">
        <v>71576</v>
      </c>
      <c r="M62" s="36">
        <v>0</v>
      </c>
      <c r="N62" s="36">
        <v>0</v>
      </c>
      <c r="O62" s="36">
        <v>0</v>
      </c>
      <c r="Q62" s="32"/>
    </row>
    <row r="63" spans="1:17" ht="12.75">
      <c r="A63" s="20" t="s">
        <v>38</v>
      </c>
      <c r="B63" s="20"/>
      <c r="C63" s="21" t="s">
        <v>83</v>
      </c>
      <c r="D63" s="21" t="s">
        <v>89</v>
      </c>
      <c r="E63" s="21" t="s">
        <v>138</v>
      </c>
      <c r="F63" s="20"/>
      <c r="G63" s="20"/>
      <c r="H63" s="20"/>
      <c r="I63" s="21"/>
      <c r="J63" s="20"/>
      <c r="K63" s="37">
        <f>SUM(K62)</f>
        <v>71576</v>
      </c>
      <c r="L63" s="37">
        <f>SUM(L62)</f>
        <v>71576</v>
      </c>
      <c r="M63" s="37">
        <f>SUM(M62)</f>
        <v>0</v>
      </c>
      <c r="N63" s="37">
        <f>SUM(N62)</f>
        <v>0</v>
      </c>
      <c r="O63" s="37">
        <f>SUM(O62)</f>
        <v>0</v>
      </c>
      <c r="Q63" s="32"/>
    </row>
    <row r="64" spans="1:17" ht="12.75">
      <c r="A64" s="20" t="s">
        <v>38</v>
      </c>
      <c r="B64" s="20"/>
      <c r="C64" s="21" t="s">
        <v>83</v>
      </c>
      <c r="D64" s="21" t="s">
        <v>89</v>
      </c>
      <c r="E64" s="21"/>
      <c r="F64" s="20"/>
      <c r="G64" s="20"/>
      <c r="H64" s="20"/>
      <c r="I64" s="21"/>
      <c r="J64" s="20"/>
      <c r="K64" s="37">
        <f>SUM(K63+K61+K56)</f>
        <v>252596.00000000003</v>
      </c>
      <c r="L64" s="37">
        <f>SUM(L63+L61+L56)</f>
        <v>127436.2</v>
      </c>
      <c r="M64" s="37">
        <f>SUM(M63+M61+M56)</f>
        <v>39646.5</v>
      </c>
      <c r="N64" s="37">
        <f>SUM(N63+N61+N56)</f>
        <v>39646.5</v>
      </c>
      <c r="O64" s="37">
        <f>SUM(O63+O61+O56)</f>
        <v>45846.8</v>
      </c>
      <c r="Q64" s="26"/>
    </row>
    <row r="65" spans="1:17" ht="12.75">
      <c r="A65" s="20" t="s">
        <v>38</v>
      </c>
      <c r="B65" s="20"/>
      <c r="C65" s="21" t="s">
        <v>83</v>
      </c>
      <c r="D65" s="21"/>
      <c r="E65" s="21"/>
      <c r="F65" s="20"/>
      <c r="G65" s="20"/>
      <c r="H65" s="20"/>
      <c r="I65" s="21"/>
      <c r="J65" s="20"/>
      <c r="K65" s="37">
        <f>K40+K53+K56+K61+K63</f>
        <v>1230757.94</v>
      </c>
      <c r="L65" s="37">
        <f>L40+L53+L56+L61+L63</f>
        <v>397835.43</v>
      </c>
      <c r="M65" s="37">
        <f>M40+M53+M56+M61+M63</f>
        <v>279666.03</v>
      </c>
      <c r="N65" s="37">
        <f>N40+N53+N56+N61+N63</f>
        <v>269071.73</v>
      </c>
      <c r="O65" s="37">
        <f>O40+O53+O56+O61+O63</f>
        <v>284164.74999999994</v>
      </c>
      <c r="Q65" s="33"/>
    </row>
    <row r="66" spans="1:17" ht="12.75">
      <c r="A66" s="22" t="s">
        <v>79</v>
      </c>
      <c r="B66" s="2">
        <v>22</v>
      </c>
      <c r="C66" s="15" t="s">
        <v>84</v>
      </c>
      <c r="D66" s="15" t="s">
        <v>88</v>
      </c>
      <c r="E66" s="15" t="s">
        <v>140</v>
      </c>
      <c r="F66" s="2">
        <v>121</v>
      </c>
      <c r="G66" s="2">
        <v>211</v>
      </c>
      <c r="H66" s="2">
        <v>211001</v>
      </c>
      <c r="I66" s="15" t="s">
        <v>109</v>
      </c>
      <c r="J66" s="2">
        <v>100</v>
      </c>
      <c r="K66" s="40">
        <v>33406</v>
      </c>
      <c r="L66" s="36">
        <v>8464</v>
      </c>
      <c r="M66" s="36">
        <v>8300</v>
      </c>
      <c r="N66" s="36">
        <v>8342</v>
      </c>
      <c r="O66" s="36">
        <v>8300</v>
      </c>
      <c r="Q66" s="31"/>
    </row>
    <row r="67" spans="1:15" ht="18.75" customHeight="1">
      <c r="A67" s="22" t="s">
        <v>80</v>
      </c>
      <c r="B67" s="2">
        <v>23</v>
      </c>
      <c r="C67" s="15" t="s">
        <v>84</v>
      </c>
      <c r="D67" s="15" t="s">
        <v>88</v>
      </c>
      <c r="E67" s="15" t="s">
        <v>140</v>
      </c>
      <c r="F67" s="2">
        <v>129</v>
      </c>
      <c r="G67" s="2">
        <v>213</v>
      </c>
      <c r="H67" s="2">
        <v>213001</v>
      </c>
      <c r="I67" s="15" t="s">
        <v>109</v>
      </c>
      <c r="J67" s="2">
        <v>100</v>
      </c>
      <c r="K67" s="40">
        <v>10089</v>
      </c>
      <c r="L67" s="36">
        <v>2574</v>
      </c>
      <c r="M67" s="36">
        <v>2525</v>
      </c>
      <c r="N67" s="36">
        <v>2465</v>
      </c>
      <c r="O67" s="36">
        <v>2525</v>
      </c>
    </row>
    <row r="68" spans="1:17" ht="25.5" customHeight="1">
      <c r="A68" s="22" t="s">
        <v>97</v>
      </c>
      <c r="B68" s="2">
        <v>24</v>
      </c>
      <c r="C68" s="15" t="s">
        <v>84</v>
      </c>
      <c r="D68" s="15" t="s">
        <v>88</v>
      </c>
      <c r="E68" s="15" t="s">
        <v>140</v>
      </c>
      <c r="F68" s="2">
        <v>244</v>
      </c>
      <c r="G68" s="2">
        <v>340</v>
      </c>
      <c r="H68" s="2">
        <v>340099</v>
      </c>
      <c r="I68" s="15" t="s">
        <v>109</v>
      </c>
      <c r="J68" s="2">
        <v>100</v>
      </c>
      <c r="K68" s="40">
        <v>30905</v>
      </c>
      <c r="L68" s="36">
        <v>7726.25</v>
      </c>
      <c r="M68" s="36">
        <v>7726.25</v>
      </c>
      <c r="N68" s="36">
        <v>7726.25</v>
      </c>
      <c r="O68" s="36">
        <v>7726.25</v>
      </c>
      <c r="Q68" s="31"/>
    </row>
    <row r="69" spans="1:17" ht="12.75">
      <c r="A69" s="20" t="s">
        <v>38</v>
      </c>
      <c r="B69" s="20"/>
      <c r="C69" s="21" t="s">
        <v>84</v>
      </c>
      <c r="D69" s="21"/>
      <c r="E69" s="20"/>
      <c r="F69" s="20"/>
      <c r="G69" s="20"/>
      <c r="H69" s="20"/>
      <c r="I69" s="21"/>
      <c r="J69" s="20"/>
      <c r="K69" s="37">
        <f>SUM(K66:K68)</f>
        <v>74400</v>
      </c>
      <c r="L69" s="37">
        <f>SUM(L66:L68)</f>
        <v>18764.25</v>
      </c>
      <c r="M69" s="37">
        <f>SUM(M66:M68)</f>
        <v>18551.25</v>
      </c>
      <c r="N69" s="37">
        <f>SUM(N66:N68)</f>
        <v>18533.25</v>
      </c>
      <c r="O69" s="37">
        <f>SUM(O66:O68)</f>
        <v>18551.25</v>
      </c>
      <c r="Q69" s="31"/>
    </row>
    <row r="70" spans="1:17" ht="12.75">
      <c r="A70" s="22" t="s">
        <v>93</v>
      </c>
      <c r="B70" s="27">
        <v>25</v>
      </c>
      <c r="C70" s="28" t="s">
        <v>86</v>
      </c>
      <c r="D70" s="28" t="s">
        <v>84</v>
      </c>
      <c r="E70" s="27">
        <v>9900075050</v>
      </c>
      <c r="F70" s="27">
        <v>244</v>
      </c>
      <c r="G70" s="27">
        <v>225</v>
      </c>
      <c r="H70" s="27">
        <v>225005</v>
      </c>
      <c r="I70" s="28" t="s">
        <v>90</v>
      </c>
      <c r="J70" s="27">
        <v>301</v>
      </c>
      <c r="K70" s="41">
        <v>29200</v>
      </c>
      <c r="L70" s="38">
        <v>7300</v>
      </c>
      <c r="M70" s="38">
        <v>7300</v>
      </c>
      <c r="N70" s="38">
        <v>7300</v>
      </c>
      <c r="O70" s="38">
        <v>7300</v>
      </c>
      <c r="Q70" s="31"/>
    </row>
    <row r="71" spans="1:17" ht="12.75">
      <c r="A71" s="20" t="s">
        <v>38</v>
      </c>
      <c r="B71" s="20"/>
      <c r="C71" s="21" t="s">
        <v>86</v>
      </c>
      <c r="D71" s="21" t="s">
        <v>84</v>
      </c>
      <c r="E71" s="20">
        <v>9900075050</v>
      </c>
      <c r="F71" s="20"/>
      <c r="G71" s="20"/>
      <c r="H71" s="20"/>
      <c r="I71" s="21"/>
      <c r="J71" s="20"/>
      <c r="K71" s="37">
        <f>SUM(K70)</f>
        <v>29200</v>
      </c>
      <c r="L71" s="37">
        <f>L70</f>
        <v>7300</v>
      </c>
      <c r="M71" s="37">
        <f>M70</f>
        <v>7300</v>
      </c>
      <c r="N71" s="37">
        <f>N70</f>
        <v>7300</v>
      </c>
      <c r="O71" s="37">
        <f>O70</f>
        <v>7300</v>
      </c>
      <c r="Q71" s="31"/>
    </row>
    <row r="72" spans="1:15" ht="15" customHeight="1">
      <c r="A72" s="30" t="s">
        <v>99</v>
      </c>
      <c r="B72" s="2">
        <v>26</v>
      </c>
      <c r="C72" s="15" t="s">
        <v>86</v>
      </c>
      <c r="D72" s="15" t="s">
        <v>88</v>
      </c>
      <c r="E72" s="2"/>
      <c r="F72" s="2">
        <v>244</v>
      </c>
      <c r="G72" s="2">
        <v>223</v>
      </c>
      <c r="H72" s="2">
        <v>223001</v>
      </c>
      <c r="I72" s="15" t="s">
        <v>90</v>
      </c>
      <c r="J72" s="2">
        <v>301</v>
      </c>
      <c r="K72" s="40">
        <v>442805</v>
      </c>
      <c r="L72" s="36">
        <v>110701.2</v>
      </c>
      <c r="M72" s="36">
        <v>110701.2</v>
      </c>
      <c r="N72" s="36">
        <v>110701.2</v>
      </c>
      <c r="O72" s="36">
        <v>110701.4</v>
      </c>
    </row>
    <row r="73" spans="1:15" ht="15.75" customHeight="1">
      <c r="A73" s="29" t="s">
        <v>100</v>
      </c>
      <c r="B73" s="2">
        <v>27</v>
      </c>
      <c r="C73" s="15" t="s">
        <v>85</v>
      </c>
      <c r="D73" s="15" t="s">
        <v>128</v>
      </c>
      <c r="E73" s="2">
        <v>9900078020</v>
      </c>
      <c r="F73" s="2">
        <v>244</v>
      </c>
      <c r="G73" s="2">
        <v>222</v>
      </c>
      <c r="H73" s="2">
        <v>222099</v>
      </c>
      <c r="I73" s="15" t="s">
        <v>90</v>
      </c>
      <c r="J73" s="2">
        <v>301</v>
      </c>
      <c r="K73" s="40">
        <v>44400</v>
      </c>
      <c r="L73" s="36">
        <v>44400</v>
      </c>
      <c r="M73" s="36"/>
      <c r="N73" s="36"/>
      <c r="O73" s="36"/>
    </row>
    <row r="74" spans="1:15" ht="12.75">
      <c r="A74" s="22" t="s">
        <v>93</v>
      </c>
      <c r="B74" s="2">
        <v>28</v>
      </c>
      <c r="C74" s="15" t="s">
        <v>86</v>
      </c>
      <c r="D74" s="15" t="s">
        <v>88</v>
      </c>
      <c r="E74" s="2">
        <v>9900078060</v>
      </c>
      <c r="F74" s="2">
        <v>244</v>
      </c>
      <c r="G74" s="2">
        <v>225</v>
      </c>
      <c r="H74" s="2">
        <v>225005</v>
      </c>
      <c r="I74" s="15" t="s">
        <v>90</v>
      </c>
      <c r="J74" s="2">
        <v>301</v>
      </c>
      <c r="K74" s="40">
        <v>31987.06</v>
      </c>
      <c r="L74" s="36">
        <v>7996.76</v>
      </c>
      <c r="M74" s="36">
        <v>7996.76</v>
      </c>
      <c r="N74" s="36">
        <v>7996.76</v>
      </c>
      <c r="O74" s="36">
        <v>7996.78</v>
      </c>
    </row>
    <row r="75" spans="1:17" ht="12.75">
      <c r="A75" s="20" t="s">
        <v>38</v>
      </c>
      <c r="B75" s="20"/>
      <c r="C75" s="21" t="s">
        <v>86</v>
      </c>
      <c r="D75" s="21" t="s">
        <v>88</v>
      </c>
      <c r="E75" s="20"/>
      <c r="F75" s="20"/>
      <c r="G75" s="20"/>
      <c r="H75" s="20"/>
      <c r="I75" s="21"/>
      <c r="J75" s="20"/>
      <c r="K75" s="37">
        <f>SUM(K72:K74)</f>
        <v>519192.06</v>
      </c>
      <c r="L75" s="37">
        <f>SUM(L72:L74)</f>
        <v>163097.96000000002</v>
      </c>
      <c r="M75" s="37">
        <f>SUM(M72:M74)</f>
        <v>118697.95999999999</v>
      </c>
      <c r="N75" s="37">
        <f>SUM(N72:N74)</f>
        <v>118697.95999999999</v>
      </c>
      <c r="O75" s="37">
        <f>SUM(O72:O74)</f>
        <v>118698.18</v>
      </c>
      <c r="Q75" s="26"/>
    </row>
    <row r="76" spans="1:17" ht="12.75">
      <c r="A76" s="20" t="s">
        <v>38</v>
      </c>
      <c r="B76" s="20"/>
      <c r="C76" s="21" t="s">
        <v>86</v>
      </c>
      <c r="D76" s="21"/>
      <c r="E76" s="20"/>
      <c r="F76" s="20"/>
      <c r="G76" s="20"/>
      <c r="H76" s="20"/>
      <c r="I76" s="21"/>
      <c r="J76" s="20"/>
      <c r="K76" s="37">
        <f>SUM(K75+K71)</f>
        <v>548392.06</v>
      </c>
      <c r="L76" s="37">
        <f>SUM(L75+L71)</f>
        <v>170397.96000000002</v>
      </c>
      <c r="M76" s="37">
        <f>SUM(M75+M71)</f>
        <v>125997.95999999999</v>
      </c>
      <c r="N76" s="37">
        <f>SUM(N75+N71)</f>
        <v>125997.95999999999</v>
      </c>
      <c r="O76" s="37">
        <f>SUM(O75+O71)</f>
        <v>125998.18</v>
      </c>
      <c r="Q76" s="33"/>
    </row>
    <row r="77" spans="1:15" ht="12.75">
      <c r="A77" s="22" t="s">
        <v>79</v>
      </c>
      <c r="B77" s="2">
        <v>29</v>
      </c>
      <c r="C77" s="15" t="s">
        <v>87</v>
      </c>
      <c r="D77" s="15" t="s">
        <v>83</v>
      </c>
      <c r="E77" s="2">
        <v>840144091</v>
      </c>
      <c r="F77" s="2">
        <v>111</v>
      </c>
      <c r="G77" s="2">
        <v>211</v>
      </c>
      <c r="H77" s="2">
        <v>211001</v>
      </c>
      <c r="I77" s="15" t="s">
        <v>90</v>
      </c>
      <c r="J77" s="2">
        <v>301</v>
      </c>
      <c r="K77" s="40">
        <v>110718</v>
      </c>
      <c r="L77" s="36">
        <v>27679.5</v>
      </c>
      <c r="M77" s="36">
        <v>27679.5</v>
      </c>
      <c r="N77" s="36">
        <v>27679.5</v>
      </c>
      <c r="O77" s="36">
        <f>K77-L77-M77-N77</f>
        <v>27679.5</v>
      </c>
    </row>
    <row r="78" spans="1:15" ht="52.5" customHeight="1">
      <c r="A78" s="22" t="s">
        <v>80</v>
      </c>
      <c r="B78" s="2">
        <v>30</v>
      </c>
      <c r="C78" s="15" t="s">
        <v>87</v>
      </c>
      <c r="D78" s="15" t="s">
        <v>83</v>
      </c>
      <c r="E78" s="2">
        <v>840144091</v>
      </c>
      <c r="F78" s="2">
        <v>119</v>
      </c>
      <c r="G78" s="2">
        <v>213</v>
      </c>
      <c r="H78" s="2">
        <v>213001</v>
      </c>
      <c r="I78" s="15" t="s">
        <v>90</v>
      </c>
      <c r="J78" s="2">
        <v>301</v>
      </c>
      <c r="K78" s="40">
        <v>33436.83</v>
      </c>
      <c r="L78" s="36">
        <v>8359.2</v>
      </c>
      <c r="M78" s="36">
        <v>8359.2</v>
      </c>
      <c r="N78" s="36">
        <v>8359.2</v>
      </c>
      <c r="O78" s="36">
        <f aca="true" t="shared" si="1" ref="O78:O87">K78-L78-M78-N78</f>
        <v>8359.23</v>
      </c>
    </row>
    <row r="79" spans="1:15" ht="52.5" customHeight="1">
      <c r="A79" s="34" t="s">
        <v>99</v>
      </c>
      <c r="B79" s="18">
        <v>31</v>
      </c>
      <c r="C79" s="19" t="s">
        <v>87</v>
      </c>
      <c r="D79" s="19" t="s">
        <v>83</v>
      </c>
      <c r="E79" s="18">
        <v>840144091</v>
      </c>
      <c r="F79" s="18">
        <v>244</v>
      </c>
      <c r="G79" s="18">
        <v>223</v>
      </c>
      <c r="H79" s="18">
        <v>223001</v>
      </c>
      <c r="I79" s="15" t="s">
        <v>90</v>
      </c>
      <c r="J79" s="18">
        <v>301</v>
      </c>
      <c r="K79" s="40">
        <v>54895.2</v>
      </c>
      <c r="L79" s="35">
        <v>12850</v>
      </c>
      <c r="M79" s="35">
        <v>12850</v>
      </c>
      <c r="N79" s="35">
        <v>12850</v>
      </c>
      <c r="O79" s="36">
        <f t="shared" si="1"/>
        <v>16345.199999999997</v>
      </c>
    </row>
    <row r="80" spans="1:15" ht="16.5" customHeight="1">
      <c r="A80" s="22" t="s">
        <v>111</v>
      </c>
      <c r="B80" s="18">
        <v>32</v>
      </c>
      <c r="C80" s="19" t="s">
        <v>87</v>
      </c>
      <c r="D80" s="19" t="s">
        <v>83</v>
      </c>
      <c r="E80" s="18">
        <v>840144091</v>
      </c>
      <c r="F80" s="18">
        <v>244</v>
      </c>
      <c r="G80" s="18">
        <v>223</v>
      </c>
      <c r="H80" s="18">
        <v>223002</v>
      </c>
      <c r="I80" s="15" t="s">
        <v>90</v>
      </c>
      <c r="J80" s="18">
        <v>301</v>
      </c>
      <c r="K80" s="42">
        <v>461404.49</v>
      </c>
      <c r="L80" s="35">
        <v>115351</v>
      </c>
      <c r="M80" s="35">
        <v>115351</v>
      </c>
      <c r="N80" s="35">
        <v>115351.1</v>
      </c>
      <c r="O80" s="36">
        <f t="shared" si="1"/>
        <v>115351.38999999998</v>
      </c>
    </row>
    <row r="81" spans="1:15" ht="39.75" customHeight="1">
      <c r="A81" s="22" t="s">
        <v>114</v>
      </c>
      <c r="B81" s="18">
        <v>33</v>
      </c>
      <c r="C81" s="19" t="s">
        <v>87</v>
      </c>
      <c r="D81" s="19" t="s">
        <v>83</v>
      </c>
      <c r="E81" s="18">
        <v>840144091</v>
      </c>
      <c r="F81" s="18">
        <v>244</v>
      </c>
      <c r="G81" s="18">
        <v>225</v>
      </c>
      <c r="H81" s="18">
        <v>225010</v>
      </c>
      <c r="I81" s="15" t="s">
        <v>90</v>
      </c>
      <c r="J81" s="18">
        <v>301</v>
      </c>
      <c r="K81" s="40">
        <v>22074</v>
      </c>
      <c r="L81" s="35">
        <v>5518.5</v>
      </c>
      <c r="M81" s="35">
        <v>5518.5</v>
      </c>
      <c r="N81" s="35">
        <v>5518.5</v>
      </c>
      <c r="O81" s="36">
        <f t="shared" si="1"/>
        <v>5518.5</v>
      </c>
    </row>
    <row r="82" spans="1:15" ht="25.5">
      <c r="A82" s="22" t="s">
        <v>101</v>
      </c>
      <c r="B82" s="2">
        <v>34</v>
      </c>
      <c r="C82" s="15" t="s">
        <v>87</v>
      </c>
      <c r="D82" s="15" t="s">
        <v>83</v>
      </c>
      <c r="E82" s="2">
        <v>840144091</v>
      </c>
      <c r="F82" s="2">
        <v>244</v>
      </c>
      <c r="G82" s="2">
        <v>225</v>
      </c>
      <c r="H82" s="2">
        <v>225099</v>
      </c>
      <c r="I82" s="15" t="s">
        <v>90</v>
      </c>
      <c r="J82" s="2">
        <v>301</v>
      </c>
      <c r="K82" s="40">
        <v>30000</v>
      </c>
      <c r="L82" s="36">
        <v>7500</v>
      </c>
      <c r="M82" s="36">
        <v>7500</v>
      </c>
      <c r="N82" s="36">
        <v>7500</v>
      </c>
      <c r="O82" s="36">
        <f t="shared" si="1"/>
        <v>7500</v>
      </c>
    </row>
    <row r="83" spans="1:15" ht="12.75">
      <c r="A83" s="22" t="s">
        <v>102</v>
      </c>
      <c r="B83" s="18">
        <v>35</v>
      </c>
      <c r="C83" s="19" t="s">
        <v>87</v>
      </c>
      <c r="D83" s="19" t="s">
        <v>83</v>
      </c>
      <c r="E83" s="18">
        <v>840144091</v>
      </c>
      <c r="F83" s="18">
        <v>244</v>
      </c>
      <c r="G83" s="18">
        <v>226</v>
      </c>
      <c r="H83" s="18">
        <v>226001</v>
      </c>
      <c r="I83" s="15" t="s">
        <v>90</v>
      </c>
      <c r="J83" s="18">
        <v>301</v>
      </c>
      <c r="K83" s="40">
        <v>3600</v>
      </c>
      <c r="L83" s="35">
        <v>0</v>
      </c>
      <c r="M83" s="35">
        <v>3600</v>
      </c>
      <c r="N83" s="35">
        <v>0</v>
      </c>
      <c r="O83" s="36">
        <f t="shared" si="1"/>
        <v>0</v>
      </c>
    </row>
    <row r="84" spans="1:15" ht="12.75">
      <c r="A84" s="22" t="s">
        <v>81</v>
      </c>
      <c r="B84" s="2">
        <v>36</v>
      </c>
      <c r="C84" s="15" t="s">
        <v>87</v>
      </c>
      <c r="D84" s="15" t="s">
        <v>83</v>
      </c>
      <c r="E84" s="2">
        <v>840144091</v>
      </c>
      <c r="F84" s="2">
        <v>851</v>
      </c>
      <c r="G84" s="2">
        <v>290</v>
      </c>
      <c r="H84" s="2">
        <v>290001</v>
      </c>
      <c r="I84" s="15" t="s">
        <v>90</v>
      </c>
      <c r="J84" s="2">
        <v>301</v>
      </c>
      <c r="K84" s="40">
        <v>6000</v>
      </c>
      <c r="L84" s="36">
        <v>6000</v>
      </c>
      <c r="M84" s="36">
        <v>0</v>
      </c>
      <c r="N84" s="36">
        <v>0</v>
      </c>
      <c r="O84" s="36">
        <f t="shared" si="1"/>
        <v>0</v>
      </c>
    </row>
    <row r="85" spans="1:15" ht="12.75">
      <c r="A85" s="22"/>
      <c r="B85" s="2">
        <v>37</v>
      </c>
      <c r="C85" s="15" t="s">
        <v>87</v>
      </c>
      <c r="D85" s="15" t="s">
        <v>83</v>
      </c>
      <c r="E85" s="2">
        <v>840144091</v>
      </c>
      <c r="F85" s="2">
        <v>244</v>
      </c>
      <c r="G85" s="2">
        <v>290</v>
      </c>
      <c r="H85" s="2">
        <v>290099</v>
      </c>
      <c r="I85" s="15" t="s">
        <v>90</v>
      </c>
      <c r="J85" s="2">
        <v>301</v>
      </c>
      <c r="K85" s="40">
        <v>44633.26</v>
      </c>
      <c r="L85" s="36">
        <v>11158.3</v>
      </c>
      <c r="M85" s="36">
        <v>11158.3</v>
      </c>
      <c r="N85" s="36">
        <v>11158.3</v>
      </c>
      <c r="O85" s="36">
        <f t="shared" si="1"/>
        <v>11158.360000000008</v>
      </c>
    </row>
    <row r="86" spans="1:15" ht="25.5">
      <c r="A86" s="22" t="s">
        <v>95</v>
      </c>
      <c r="B86" s="2">
        <v>38</v>
      </c>
      <c r="C86" s="15" t="s">
        <v>87</v>
      </c>
      <c r="D86" s="15" t="s">
        <v>83</v>
      </c>
      <c r="E86" s="2">
        <v>840144091</v>
      </c>
      <c r="F86" s="2">
        <v>852</v>
      </c>
      <c r="G86" s="2">
        <v>290</v>
      </c>
      <c r="H86" s="2">
        <v>290004</v>
      </c>
      <c r="I86" s="15" t="s">
        <v>90</v>
      </c>
      <c r="J86" s="2">
        <v>301</v>
      </c>
      <c r="K86" s="40">
        <v>1000</v>
      </c>
      <c r="L86" s="36">
        <v>1000</v>
      </c>
      <c r="M86" s="36">
        <v>0</v>
      </c>
      <c r="N86" s="36">
        <v>0</v>
      </c>
      <c r="O86" s="36">
        <f t="shared" si="1"/>
        <v>0</v>
      </c>
    </row>
    <row r="87" spans="1:15" ht="25.5">
      <c r="A87" s="22" t="s">
        <v>110</v>
      </c>
      <c r="B87" s="2">
        <v>39</v>
      </c>
      <c r="C87" s="15" t="s">
        <v>87</v>
      </c>
      <c r="D87" s="15" t="s">
        <v>83</v>
      </c>
      <c r="E87" s="2">
        <v>840144091</v>
      </c>
      <c r="F87" s="2">
        <v>244</v>
      </c>
      <c r="G87" s="2">
        <v>290</v>
      </c>
      <c r="H87" s="2">
        <v>290011</v>
      </c>
      <c r="I87" s="15" t="s">
        <v>90</v>
      </c>
      <c r="J87" s="2">
        <v>301</v>
      </c>
      <c r="K87" s="40">
        <v>1888.22</v>
      </c>
      <c r="L87" s="36">
        <v>944.11</v>
      </c>
      <c r="M87" s="36">
        <v>0</v>
      </c>
      <c r="N87" s="36">
        <v>944.11</v>
      </c>
      <c r="O87" s="36">
        <f t="shared" si="1"/>
        <v>0</v>
      </c>
    </row>
    <row r="88" spans="1:17" ht="12.75">
      <c r="A88" s="20" t="s">
        <v>38</v>
      </c>
      <c r="B88" s="20"/>
      <c r="C88" s="21" t="s">
        <v>87</v>
      </c>
      <c r="D88" s="21"/>
      <c r="E88" s="20"/>
      <c r="F88" s="20"/>
      <c r="G88" s="20"/>
      <c r="H88" s="20"/>
      <c r="I88" s="20"/>
      <c r="J88" s="20"/>
      <c r="K88" s="37">
        <f>SUM(K77:K87)</f>
        <v>769650</v>
      </c>
      <c r="L88" s="37">
        <f>SUM(L77:L87)</f>
        <v>196360.61</v>
      </c>
      <c r="M88" s="37">
        <f>SUM(M77:M87)</f>
        <v>192016.5</v>
      </c>
      <c r="N88" s="37">
        <f>SUM(N77:N87)</f>
        <v>189360.70999999996</v>
      </c>
      <c r="O88" s="37">
        <f>SUM(O77:O87)</f>
        <v>191912.18</v>
      </c>
      <c r="Q88" s="33"/>
    </row>
    <row r="89" spans="1:17" ht="12.75">
      <c r="A89" s="23" t="s">
        <v>82</v>
      </c>
      <c r="B89" s="24"/>
      <c r="C89" s="25"/>
      <c r="D89" s="25"/>
      <c r="E89" s="24"/>
      <c r="F89" s="24"/>
      <c r="G89" s="24"/>
      <c r="H89" s="24"/>
      <c r="I89" s="24"/>
      <c r="J89" s="24"/>
      <c r="K89" s="39">
        <f>K65+K69+K76+K88</f>
        <v>2623200</v>
      </c>
      <c r="L89" s="39">
        <f>L65+L69+L76+L88</f>
        <v>783358.25</v>
      </c>
      <c r="M89" s="39">
        <f>M65+M69+M76+M88</f>
        <v>616231.74</v>
      </c>
      <c r="N89" s="39">
        <f>N65+N69+N76+N88</f>
        <v>602963.6499999999</v>
      </c>
      <c r="O89" s="39">
        <f>O65+O69+O76+O88</f>
        <v>620626.3599999999</v>
      </c>
      <c r="Q89" s="26"/>
    </row>
    <row r="90" ht="12.75">
      <c r="Q90" s="33"/>
    </row>
    <row r="91" ht="12.75">
      <c r="A91" t="s">
        <v>115</v>
      </c>
    </row>
    <row r="92" spans="2:9" ht="12.75">
      <c r="B92" s="43" t="s">
        <v>40</v>
      </c>
      <c r="C92" s="43"/>
      <c r="D92" s="43"/>
      <c r="E92" s="13" t="s">
        <v>64</v>
      </c>
      <c r="F92" s="13"/>
      <c r="G92" s="13"/>
      <c r="H92" s="1"/>
      <c r="I92" s="1"/>
    </row>
    <row r="94" ht="12.75">
      <c r="A94" t="s">
        <v>42</v>
      </c>
    </row>
    <row r="95" spans="1:9" ht="12.75">
      <c r="A95" s="1"/>
      <c r="B95" s="1" t="s">
        <v>66</v>
      </c>
      <c r="C95" s="13"/>
      <c r="D95" s="13"/>
      <c r="E95" s="1" t="s">
        <v>70</v>
      </c>
      <c r="F95" s="13"/>
      <c r="G95" s="13"/>
      <c r="H95" s="1"/>
      <c r="I95" s="1"/>
    </row>
    <row r="97" spans="1:8" ht="12.75">
      <c r="A97" t="s">
        <v>116</v>
      </c>
      <c r="D97" t="s">
        <v>127</v>
      </c>
      <c r="H97" s="14" t="s">
        <v>117</v>
      </c>
    </row>
    <row r="98" spans="1:8" ht="12.75">
      <c r="A98" s="43" t="s">
        <v>55</v>
      </c>
      <c r="B98" s="43"/>
      <c r="C98" s="43" t="s">
        <v>41</v>
      </c>
      <c r="D98" s="43"/>
      <c r="E98" s="1" t="s">
        <v>63</v>
      </c>
      <c r="F98" s="1"/>
      <c r="G98" s="1"/>
      <c r="H98" s="12" t="s">
        <v>44</v>
      </c>
    </row>
  </sheetData>
  <sheetProtection/>
  <mergeCells count="27">
    <mergeCell ref="S1:X1"/>
    <mergeCell ref="S6:X6"/>
    <mergeCell ref="J1:O1"/>
    <mergeCell ref="J6:O6"/>
    <mergeCell ref="M30:N30"/>
    <mergeCell ref="M27:N27"/>
    <mergeCell ref="M26:N26"/>
    <mergeCell ref="M25:N25"/>
    <mergeCell ref="M28:N28"/>
    <mergeCell ref="M31:N31"/>
    <mergeCell ref="B34:B36"/>
    <mergeCell ref="C35:C36"/>
    <mergeCell ref="D35:D36"/>
    <mergeCell ref="H35:H36"/>
    <mergeCell ref="F35:F36"/>
    <mergeCell ref="K34:O34"/>
    <mergeCell ref="K35:O35"/>
    <mergeCell ref="M32:N32"/>
    <mergeCell ref="A98:B98"/>
    <mergeCell ref="C98:D98"/>
    <mergeCell ref="B92:D92"/>
    <mergeCell ref="C34:J34"/>
    <mergeCell ref="I35:I36"/>
    <mergeCell ref="J35:J36"/>
    <mergeCell ref="E35:E36"/>
    <mergeCell ref="G35:G36"/>
    <mergeCell ref="A34:A36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6">
      <selection activeCell="I20" sqref="I20"/>
    </sheetView>
  </sheetViews>
  <sheetFormatPr defaultColWidth="9.140625" defaultRowHeight="12.75"/>
  <cols>
    <col min="1" max="1" width="23.28125" style="0" customWidth="1"/>
    <col min="2" max="2" width="10.140625" style="0" customWidth="1"/>
    <col min="3" max="3" width="8.28125" style="0" customWidth="1"/>
    <col min="4" max="4" width="11.00390625" style="0" customWidth="1"/>
    <col min="5" max="5" width="8.00390625" style="0" customWidth="1"/>
    <col min="6" max="6" width="8.140625" style="0" customWidth="1"/>
    <col min="7" max="7" width="9.8515625" style="0" customWidth="1"/>
    <col min="8" max="8" width="8.00390625" style="0" customWidth="1"/>
    <col min="9" max="9" width="8.140625" style="0" customWidth="1"/>
    <col min="10" max="10" width="7.00390625" style="0" customWidth="1"/>
    <col min="11" max="11" width="6.8515625" style="0" customWidth="1"/>
    <col min="12" max="12" width="7.421875" style="0" customWidth="1"/>
    <col min="13" max="13" width="10.28125" style="0" customWidth="1"/>
    <col min="14" max="14" width="8.28125" style="0" customWidth="1"/>
    <col min="15" max="15" width="7.8515625" style="0" customWidth="1"/>
    <col min="16" max="16" width="8.421875" style="0" customWidth="1"/>
    <col min="17" max="17" width="8.28125" style="0" customWidth="1"/>
  </cols>
  <sheetData>
    <row r="1" spans="11:16" ht="12.75">
      <c r="K1" s="49" t="s">
        <v>50</v>
      </c>
      <c r="L1" s="49"/>
      <c r="M1" s="49"/>
      <c r="N1" s="49"/>
      <c r="O1" s="49"/>
      <c r="P1" s="49"/>
    </row>
    <row r="2" spans="11:16" ht="12.75">
      <c r="K2" s="9" t="s">
        <v>58</v>
      </c>
      <c r="L2" s="9"/>
      <c r="M2" s="9"/>
      <c r="N2" s="9"/>
      <c r="O2" s="9"/>
      <c r="P2" s="9"/>
    </row>
    <row r="3" spans="11:16" ht="12.75">
      <c r="K3" s="9" t="s">
        <v>59</v>
      </c>
      <c r="L3" s="9"/>
      <c r="M3" s="9"/>
      <c r="N3" s="9"/>
      <c r="O3" s="9"/>
      <c r="P3" s="9"/>
    </row>
    <row r="4" spans="11:16" ht="12.75">
      <c r="K4" s="9" t="s">
        <v>60</v>
      </c>
      <c r="L4" s="9"/>
      <c r="M4" s="9"/>
      <c r="N4" s="9"/>
      <c r="O4" s="9"/>
      <c r="P4" s="9"/>
    </row>
    <row r="7" spans="11:16" ht="12.75">
      <c r="K7" s="49" t="s">
        <v>49</v>
      </c>
      <c r="L7" s="49"/>
      <c r="M7" s="49"/>
      <c r="N7" s="9"/>
      <c r="O7" s="9"/>
      <c r="P7" s="9"/>
    </row>
    <row r="8" spans="11:16" ht="12.75" customHeight="1">
      <c r="K8" s="53" t="s">
        <v>71</v>
      </c>
      <c r="L8" s="53"/>
      <c r="M8" s="53"/>
      <c r="N8" s="53"/>
      <c r="O8" s="53"/>
      <c r="P8" s="53"/>
    </row>
    <row r="9" spans="11:15" ht="12.75">
      <c r="K9" s="9" t="s">
        <v>72</v>
      </c>
      <c r="L9" s="9"/>
      <c r="M9" s="9"/>
      <c r="N9" s="9"/>
      <c r="O9" s="9"/>
    </row>
    <row r="10" spans="11:15" ht="12.75">
      <c r="K10" s="49" t="s">
        <v>51</v>
      </c>
      <c r="L10" s="49"/>
      <c r="M10" s="49"/>
      <c r="N10" s="49"/>
      <c r="O10" s="49"/>
    </row>
    <row r="11" spans="11:15" ht="12.75">
      <c r="K11" s="50" t="s">
        <v>1</v>
      </c>
      <c r="L11" s="50"/>
      <c r="M11" s="50"/>
      <c r="N11" s="50"/>
      <c r="O11" s="50"/>
    </row>
    <row r="12" spans="11:15" ht="12.75">
      <c r="K12" s="50" t="s">
        <v>48</v>
      </c>
      <c r="L12" s="50"/>
      <c r="M12" s="50"/>
      <c r="N12" s="50"/>
      <c r="O12" s="50"/>
    </row>
    <row r="15" spans="1:9" ht="12.75">
      <c r="A15" t="s">
        <v>0</v>
      </c>
      <c r="I15" t="s">
        <v>9</v>
      </c>
    </row>
    <row r="16" spans="1:9" ht="12.75">
      <c r="A16" t="s">
        <v>1</v>
      </c>
      <c r="I16" t="s">
        <v>1</v>
      </c>
    </row>
    <row r="17" spans="1:9" ht="12.75">
      <c r="A17" s="1" t="s">
        <v>3</v>
      </c>
      <c r="I17" s="1" t="s">
        <v>3</v>
      </c>
    </row>
    <row r="18" spans="1:9" ht="12.75">
      <c r="A18" t="s">
        <v>1</v>
      </c>
      <c r="I18" t="s">
        <v>1</v>
      </c>
    </row>
    <row r="19" spans="1:17" ht="12.75">
      <c r="A19" s="1" t="s">
        <v>2</v>
      </c>
      <c r="B19" s="1"/>
      <c r="C19" s="1"/>
      <c r="D19" s="1"/>
      <c r="E19" s="1"/>
      <c r="F19" s="1"/>
      <c r="G19" s="1"/>
      <c r="H19" s="1"/>
      <c r="I19" s="1" t="s">
        <v>2</v>
      </c>
      <c r="J19" s="1"/>
      <c r="K19" s="1"/>
      <c r="L19" s="1"/>
      <c r="M19" s="1"/>
      <c r="N19" s="1"/>
      <c r="O19" s="1"/>
      <c r="Q19" s="1"/>
    </row>
    <row r="20" spans="1:11" ht="12.75">
      <c r="A20" t="s">
        <v>4</v>
      </c>
      <c r="C20" t="s">
        <v>6</v>
      </c>
      <c r="I20" t="s">
        <v>4</v>
      </c>
      <c r="K20" t="s">
        <v>6</v>
      </c>
    </row>
    <row r="21" spans="1:13" ht="12.75">
      <c r="A21" s="1" t="s">
        <v>5</v>
      </c>
      <c r="B21" s="1"/>
      <c r="C21" s="1" t="s">
        <v>7</v>
      </c>
      <c r="D21" s="1"/>
      <c r="E21" s="1"/>
      <c r="I21" s="1" t="s">
        <v>5</v>
      </c>
      <c r="J21" s="1"/>
      <c r="K21" s="1" t="s">
        <v>7</v>
      </c>
      <c r="L21" s="1"/>
      <c r="M21" s="1"/>
    </row>
    <row r="22" spans="1:9" ht="12.75">
      <c r="A22" t="s">
        <v>8</v>
      </c>
      <c r="I22" t="s">
        <v>8</v>
      </c>
    </row>
    <row r="24" ht="13.5" thickBot="1"/>
    <row r="25" ht="12.75">
      <c r="O25" s="3" t="s">
        <v>30</v>
      </c>
    </row>
    <row r="26" spans="3:15" ht="12.75">
      <c r="C26" s="50" t="s">
        <v>46</v>
      </c>
      <c r="D26" s="50"/>
      <c r="E26" s="50"/>
      <c r="F26" s="50"/>
      <c r="G26" s="50"/>
      <c r="H26" s="50"/>
      <c r="I26" s="50"/>
      <c r="J26" s="50"/>
      <c r="K26" s="50"/>
      <c r="L26" s="50"/>
      <c r="N26" s="5" t="s">
        <v>31</v>
      </c>
      <c r="O26" s="7">
        <v>501012</v>
      </c>
    </row>
    <row r="27" spans="6:15" ht="12.75">
      <c r="F27" t="s">
        <v>10</v>
      </c>
      <c r="M27" s="46" t="s">
        <v>37</v>
      </c>
      <c r="N27" s="46"/>
      <c r="O27" s="7"/>
    </row>
    <row r="28" spans="13:15" ht="12.75">
      <c r="M28" s="46" t="s">
        <v>32</v>
      </c>
      <c r="N28" s="46"/>
      <c r="O28" s="7"/>
    </row>
    <row r="29" spans="1:15" ht="12.75">
      <c r="A29" t="s">
        <v>13</v>
      </c>
      <c r="M29" s="46" t="s">
        <v>56</v>
      </c>
      <c r="N29" s="46"/>
      <c r="O29" s="7"/>
    </row>
    <row r="30" spans="1:15" ht="12.75">
      <c r="A30" t="s">
        <v>11</v>
      </c>
      <c r="M30" s="46" t="s">
        <v>56</v>
      </c>
      <c r="N30" s="46"/>
      <c r="O30" s="7"/>
    </row>
    <row r="31" spans="1:15" ht="12.75">
      <c r="A31" t="s">
        <v>12</v>
      </c>
      <c r="M31" s="5"/>
      <c r="N31" s="5" t="s">
        <v>33</v>
      </c>
      <c r="O31" s="7"/>
    </row>
    <row r="32" spans="1:15" ht="12.75">
      <c r="A32" t="s">
        <v>14</v>
      </c>
      <c r="M32" s="46" t="s">
        <v>34</v>
      </c>
      <c r="N32" s="46"/>
      <c r="O32" s="7"/>
    </row>
    <row r="33" spans="1:15" ht="12.75">
      <c r="A33" t="s">
        <v>15</v>
      </c>
      <c r="M33" s="46" t="s">
        <v>35</v>
      </c>
      <c r="N33" s="46"/>
      <c r="O33" s="7">
        <v>383</v>
      </c>
    </row>
    <row r="34" spans="13:15" ht="13.5" thickBot="1">
      <c r="M34" s="46" t="s">
        <v>36</v>
      </c>
      <c r="N34" s="46"/>
      <c r="O34" s="8"/>
    </row>
    <row r="35" spans="4:7" ht="12.75">
      <c r="D35" s="1"/>
      <c r="E35" s="1"/>
      <c r="F35" s="1"/>
      <c r="G35" s="1"/>
    </row>
    <row r="37" spans="1:17" ht="12.75">
      <c r="A37" s="44" t="s">
        <v>16</v>
      </c>
      <c r="B37" s="44" t="s">
        <v>17</v>
      </c>
      <c r="C37" s="44" t="s">
        <v>29</v>
      </c>
      <c r="D37" s="44"/>
      <c r="E37" s="44"/>
      <c r="F37" s="44"/>
      <c r="G37" s="44"/>
      <c r="H37" s="44"/>
      <c r="I37" s="44"/>
      <c r="J37" s="44"/>
      <c r="K37" s="44"/>
      <c r="L37" s="44"/>
      <c r="M37" s="44" t="s">
        <v>27</v>
      </c>
      <c r="N37" s="44"/>
      <c r="O37" s="44"/>
      <c r="P37" s="44"/>
      <c r="Q37" s="44"/>
    </row>
    <row r="38" spans="1:17" ht="25.5" customHeight="1">
      <c r="A38" s="44"/>
      <c r="B38" s="44"/>
      <c r="C38" s="45" t="s">
        <v>18</v>
      </c>
      <c r="D38" s="45" t="s">
        <v>19</v>
      </c>
      <c r="E38" s="45" t="s">
        <v>20</v>
      </c>
      <c r="F38" s="54" t="s">
        <v>21</v>
      </c>
      <c r="G38" s="55"/>
      <c r="H38" s="56"/>
      <c r="I38" s="45" t="s">
        <v>22</v>
      </c>
      <c r="J38" s="45" t="s">
        <v>23</v>
      </c>
      <c r="K38" s="45" t="s">
        <v>24</v>
      </c>
      <c r="L38" s="45" t="s">
        <v>25</v>
      </c>
      <c r="M38" s="44" t="s">
        <v>28</v>
      </c>
      <c r="N38" s="44"/>
      <c r="O38" s="44"/>
      <c r="P38" s="44"/>
      <c r="Q38" s="44"/>
    </row>
    <row r="39" spans="1:17" ht="12.75">
      <c r="A39" s="44"/>
      <c r="B39" s="44"/>
      <c r="C39" s="45"/>
      <c r="D39" s="45"/>
      <c r="E39" s="45"/>
      <c r="F39" s="10" t="s">
        <v>52</v>
      </c>
      <c r="G39" s="10" t="s">
        <v>53</v>
      </c>
      <c r="H39" s="10" t="s">
        <v>54</v>
      </c>
      <c r="I39" s="45"/>
      <c r="J39" s="45"/>
      <c r="K39" s="45"/>
      <c r="L39" s="45"/>
      <c r="M39" s="6" t="s">
        <v>26</v>
      </c>
      <c r="N39" s="4">
        <v>1</v>
      </c>
      <c r="O39" s="4">
        <v>2</v>
      </c>
      <c r="P39" s="4">
        <v>3</v>
      </c>
      <c r="Q39" s="4">
        <v>4</v>
      </c>
    </row>
    <row r="40" spans="1:17" ht="12.75">
      <c r="A40" s="4">
        <v>1</v>
      </c>
      <c r="B40" s="4">
        <v>2</v>
      </c>
      <c r="C40" s="4">
        <v>3</v>
      </c>
      <c r="D40" s="4">
        <v>4</v>
      </c>
      <c r="E40" s="4">
        <v>5</v>
      </c>
      <c r="F40" s="4">
        <v>6</v>
      </c>
      <c r="G40" s="4">
        <v>7</v>
      </c>
      <c r="H40" s="4">
        <v>8</v>
      </c>
      <c r="I40" s="11">
        <v>9</v>
      </c>
      <c r="J40" s="11">
        <v>10</v>
      </c>
      <c r="K40" s="11">
        <v>11</v>
      </c>
      <c r="L40" s="11">
        <v>12</v>
      </c>
      <c r="M40" s="11">
        <v>13</v>
      </c>
      <c r="N40" s="11">
        <v>14</v>
      </c>
      <c r="O40" s="11">
        <v>15</v>
      </c>
      <c r="P40" s="11">
        <v>16</v>
      </c>
      <c r="Q40" s="11">
        <v>17</v>
      </c>
    </row>
    <row r="41" spans="1: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51" t="s">
        <v>38</v>
      </c>
      <c r="B44" s="5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2:17" ht="12.75">
      <c r="L45" t="s">
        <v>26</v>
      </c>
      <c r="M45" s="2"/>
      <c r="N45" s="2"/>
      <c r="O45" s="2"/>
      <c r="P45" s="2"/>
      <c r="Q45" s="2"/>
    </row>
    <row r="47" ht="12.75">
      <c r="A47" t="s">
        <v>39</v>
      </c>
    </row>
    <row r="48" spans="2:11" ht="12.75">
      <c r="B48" s="43" t="s">
        <v>40</v>
      </c>
      <c r="C48" s="43"/>
      <c r="D48" s="43"/>
      <c r="E48" s="13" t="s">
        <v>68</v>
      </c>
      <c r="F48" s="13"/>
      <c r="G48" s="13" t="s">
        <v>65</v>
      </c>
      <c r="H48" s="13"/>
      <c r="I48" s="13"/>
      <c r="J48" s="1"/>
      <c r="K48" s="1"/>
    </row>
    <row r="50" ht="12.75">
      <c r="A50" t="s">
        <v>42</v>
      </c>
    </row>
    <row r="51" spans="1:11" ht="12.75">
      <c r="A51" s="1"/>
      <c r="B51" s="1" t="s">
        <v>66</v>
      </c>
      <c r="C51" s="13"/>
      <c r="D51" s="13"/>
      <c r="E51" s="1" t="s">
        <v>70</v>
      </c>
      <c r="F51" s="1"/>
      <c r="G51" s="13" t="s">
        <v>67</v>
      </c>
      <c r="H51" s="13"/>
      <c r="I51" s="13"/>
      <c r="J51" s="1"/>
      <c r="K51" s="1"/>
    </row>
    <row r="53" spans="1:10" ht="12.75">
      <c r="A53" t="s">
        <v>43</v>
      </c>
      <c r="J53" t="s">
        <v>45</v>
      </c>
    </row>
    <row r="54" spans="1:10" ht="12.75">
      <c r="A54" s="43" t="s">
        <v>55</v>
      </c>
      <c r="B54" s="43"/>
      <c r="C54" s="43" t="s">
        <v>41</v>
      </c>
      <c r="D54" s="43"/>
      <c r="E54" s="1" t="s">
        <v>69</v>
      </c>
      <c r="F54" s="1"/>
      <c r="G54" s="1"/>
      <c r="H54" s="1"/>
      <c r="I54" s="1"/>
      <c r="J54" s="12" t="s">
        <v>44</v>
      </c>
    </row>
  </sheetData>
  <sheetProtection/>
  <mergeCells count="31">
    <mergeCell ref="M32:N32"/>
    <mergeCell ref="K7:M7"/>
    <mergeCell ref="K8:P8"/>
    <mergeCell ref="C26:L26"/>
    <mergeCell ref="E38:E39"/>
    <mergeCell ref="C37:L37"/>
    <mergeCell ref="F38:H38"/>
    <mergeCell ref="K38:K39"/>
    <mergeCell ref="L38:L39"/>
    <mergeCell ref="M33:N33"/>
    <mergeCell ref="K10:O10"/>
    <mergeCell ref="D38:D39"/>
    <mergeCell ref="K1:P1"/>
    <mergeCell ref="B48:D48"/>
    <mergeCell ref="M27:N27"/>
    <mergeCell ref="A44:B44"/>
    <mergeCell ref="A37:A39"/>
    <mergeCell ref="B37:B39"/>
    <mergeCell ref="C38:C39"/>
    <mergeCell ref="K11:O11"/>
    <mergeCell ref="J38:J39"/>
    <mergeCell ref="K12:O12"/>
    <mergeCell ref="M28:N28"/>
    <mergeCell ref="M29:N29"/>
    <mergeCell ref="M30:N30"/>
    <mergeCell ref="A54:B54"/>
    <mergeCell ref="C54:D54"/>
    <mergeCell ref="M37:Q37"/>
    <mergeCell ref="M38:Q38"/>
    <mergeCell ref="I38:I39"/>
    <mergeCell ref="M34:N34"/>
  </mergeCells>
  <printOptions/>
  <pageMargins left="0.28" right="0.2" top="0.19" bottom="0.26" header="0.2" footer="0.2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2015-03-03T12:40:38Z</cp:lastPrinted>
  <dcterms:created xsi:type="dcterms:W3CDTF">1996-10-08T23:32:33Z</dcterms:created>
  <dcterms:modified xsi:type="dcterms:W3CDTF">2016-02-03T05:49:00Z</dcterms:modified>
  <cp:category/>
  <cp:version/>
  <cp:contentType/>
  <cp:contentStatus/>
</cp:coreProperties>
</file>